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ília Križkova\Desktop\"/>
    </mc:Choice>
  </mc:AlternateContent>
  <bookViews>
    <workbookView xWindow="0" yWindow="0" windowWidth="12015" windowHeight="13785" tabRatio="671"/>
  </bookViews>
  <sheets>
    <sheet name="FR_2017_OZ" sheetId="1" r:id="rId1"/>
    <sheet name="Hárok1" sheetId="2" r:id="rId2"/>
  </sheets>
  <definedNames>
    <definedName name="Z_6E23DDC4_E9D3_4548_908C_043BB37596E5_.wvu.Rows" localSheetId="0" hidden="1">FR_2017_OZ!$230:$230</definedName>
  </definedNames>
  <calcPr calcId="152511"/>
  <customWorkbookViews>
    <customWorkbookView name="Emília Križkova - osobné zobrazenie" guid="{6E23DDC4-E9D3-4548-908C-043BB37596E5}" mergeInterval="0" personalView="1" maximized="1" xWindow="-8" yWindow="-8" windowWidth="1936" windowHeight="1056" tabRatio="67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K22" i="1"/>
  <c r="E22" i="1"/>
  <c r="K219" i="1"/>
  <c r="G219" i="1"/>
  <c r="K217" i="1"/>
  <c r="J217" i="1"/>
  <c r="I217" i="1"/>
  <c r="H217" i="1"/>
  <c r="G217" i="1"/>
  <c r="F217" i="1"/>
  <c r="E217" i="1"/>
  <c r="K213" i="1"/>
  <c r="J213" i="1"/>
  <c r="J219" i="1" s="1"/>
  <c r="I213" i="1"/>
  <c r="I219" i="1" s="1"/>
  <c r="H213" i="1"/>
  <c r="H219" i="1" s="1"/>
  <c r="G213" i="1"/>
  <c r="F213" i="1"/>
  <c r="F219" i="1" s="1"/>
  <c r="E213" i="1"/>
  <c r="E219" i="1" s="1"/>
  <c r="K204" i="1"/>
  <c r="J204" i="1"/>
  <c r="I204" i="1"/>
  <c r="H204" i="1"/>
  <c r="G204" i="1"/>
  <c r="F204" i="1"/>
  <c r="E204" i="1"/>
  <c r="K197" i="1"/>
  <c r="J197" i="1"/>
  <c r="I197" i="1"/>
  <c r="H197" i="1"/>
  <c r="G197" i="1"/>
  <c r="F197" i="1"/>
  <c r="E197" i="1"/>
  <c r="K193" i="1"/>
  <c r="J193" i="1"/>
  <c r="I193" i="1"/>
  <c r="H193" i="1"/>
  <c r="G193" i="1"/>
  <c r="F193" i="1"/>
  <c r="E193" i="1"/>
  <c r="K189" i="1"/>
  <c r="J189" i="1"/>
  <c r="I189" i="1"/>
  <c r="H189" i="1"/>
  <c r="G189" i="1"/>
  <c r="F189" i="1"/>
  <c r="E189" i="1"/>
  <c r="K185" i="1"/>
  <c r="J185" i="1"/>
  <c r="I185" i="1"/>
  <c r="H185" i="1"/>
  <c r="G185" i="1"/>
  <c r="F185" i="1"/>
  <c r="E185" i="1"/>
  <c r="K181" i="1"/>
  <c r="J181" i="1"/>
  <c r="I181" i="1"/>
  <c r="H181" i="1"/>
  <c r="G181" i="1"/>
  <c r="F181" i="1"/>
  <c r="E181" i="1"/>
  <c r="K177" i="1"/>
  <c r="J177" i="1"/>
  <c r="I177" i="1"/>
  <c r="H177" i="1"/>
  <c r="G177" i="1"/>
  <c r="F177" i="1"/>
  <c r="E177" i="1"/>
  <c r="K173" i="1"/>
  <c r="K206" i="1" s="1"/>
  <c r="J173" i="1"/>
  <c r="J206" i="1" s="1"/>
  <c r="I173" i="1"/>
  <c r="I206" i="1" s="1"/>
  <c r="H173" i="1"/>
  <c r="H206" i="1" s="1"/>
  <c r="G173" i="1"/>
  <c r="G206" i="1" s="1"/>
  <c r="F173" i="1"/>
  <c r="F206" i="1" s="1"/>
  <c r="E173" i="1"/>
  <c r="E206" i="1" s="1"/>
  <c r="K158" i="1"/>
  <c r="J158" i="1"/>
  <c r="I158" i="1"/>
  <c r="H158" i="1"/>
  <c r="G158" i="1"/>
  <c r="F158" i="1"/>
  <c r="E158" i="1"/>
  <c r="K154" i="1"/>
  <c r="J154" i="1"/>
  <c r="I154" i="1"/>
  <c r="H154" i="1"/>
  <c r="G154" i="1"/>
  <c r="F154" i="1"/>
  <c r="E154" i="1"/>
  <c r="K150" i="1"/>
  <c r="J150" i="1"/>
  <c r="I150" i="1"/>
  <c r="H150" i="1"/>
  <c r="G150" i="1"/>
  <c r="F150" i="1"/>
  <c r="E150" i="1"/>
  <c r="K144" i="1"/>
  <c r="J144" i="1"/>
  <c r="I144" i="1"/>
  <c r="H144" i="1"/>
  <c r="G144" i="1"/>
  <c r="F144" i="1"/>
  <c r="E144" i="1"/>
  <c r="K138" i="1"/>
  <c r="J138" i="1"/>
  <c r="I138" i="1"/>
  <c r="H138" i="1"/>
  <c r="G138" i="1"/>
  <c r="F138" i="1"/>
  <c r="E138" i="1"/>
  <c r="K129" i="1"/>
  <c r="J129" i="1"/>
  <c r="I129" i="1"/>
  <c r="H129" i="1"/>
  <c r="G129" i="1"/>
  <c r="F129" i="1"/>
  <c r="E129" i="1"/>
  <c r="K123" i="1"/>
  <c r="J123" i="1"/>
  <c r="I123" i="1"/>
  <c r="H123" i="1"/>
  <c r="G123" i="1"/>
  <c r="F123" i="1"/>
  <c r="E123" i="1"/>
  <c r="K118" i="1"/>
  <c r="J118" i="1"/>
  <c r="I118" i="1"/>
  <c r="H118" i="1"/>
  <c r="G118" i="1"/>
  <c r="F118" i="1"/>
  <c r="E118" i="1"/>
  <c r="K114" i="1"/>
  <c r="J114" i="1"/>
  <c r="I114" i="1"/>
  <c r="H114" i="1"/>
  <c r="G114" i="1"/>
  <c r="F114" i="1"/>
  <c r="E114" i="1"/>
  <c r="K109" i="1"/>
  <c r="J109" i="1"/>
  <c r="I109" i="1"/>
  <c r="H109" i="1"/>
  <c r="G109" i="1"/>
  <c r="F109" i="1"/>
  <c r="E109" i="1"/>
  <c r="K105" i="1"/>
  <c r="J105" i="1"/>
  <c r="I105" i="1"/>
  <c r="H105" i="1"/>
  <c r="G105" i="1"/>
  <c r="F105" i="1"/>
  <c r="E105" i="1"/>
  <c r="K96" i="1"/>
  <c r="J96" i="1"/>
  <c r="I96" i="1"/>
  <c r="H96" i="1"/>
  <c r="G96" i="1"/>
  <c r="F96" i="1"/>
  <c r="E96" i="1"/>
  <c r="K90" i="1"/>
  <c r="J90" i="1"/>
  <c r="I90" i="1"/>
  <c r="H90" i="1"/>
  <c r="G90" i="1"/>
  <c r="F90" i="1"/>
  <c r="E90" i="1"/>
  <c r="K86" i="1"/>
  <c r="J86" i="1"/>
  <c r="I86" i="1"/>
  <c r="H86" i="1"/>
  <c r="G86" i="1"/>
  <c r="F86" i="1"/>
  <c r="E86" i="1"/>
  <c r="K82" i="1"/>
  <c r="J82" i="1"/>
  <c r="I82" i="1"/>
  <c r="H82" i="1"/>
  <c r="G82" i="1"/>
  <c r="F82" i="1"/>
  <c r="E82" i="1"/>
  <c r="K78" i="1"/>
  <c r="J78" i="1"/>
  <c r="I78" i="1"/>
  <c r="H78" i="1"/>
  <c r="G78" i="1"/>
  <c r="F78" i="1"/>
  <c r="E78" i="1"/>
  <c r="K73" i="1"/>
  <c r="J73" i="1"/>
  <c r="I73" i="1"/>
  <c r="H73" i="1"/>
  <c r="G73" i="1"/>
  <c r="F73" i="1"/>
  <c r="E73" i="1"/>
  <c r="K63" i="1"/>
  <c r="J63" i="1"/>
  <c r="I63" i="1"/>
  <c r="H63" i="1"/>
  <c r="G63" i="1"/>
  <c r="F63" i="1"/>
  <c r="E63" i="1"/>
  <c r="K58" i="1"/>
  <c r="J58" i="1"/>
  <c r="I58" i="1"/>
  <c r="H58" i="1"/>
  <c r="G58" i="1"/>
  <c r="F58" i="1"/>
  <c r="E58" i="1"/>
  <c r="K54" i="1"/>
  <c r="K160" i="1" s="1"/>
  <c r="K221" i="1" s="1"/>
  <c r="J54" i="1"/>
  <c r="I54" i="1"/>
  <c r="H54" i="1"/>
  <c r="G54" i="1"/>
  <c r="G160" i="1" s="1"/>
  <c r="G221" i="1" s="1"/>
  <c r="F54" i="1"/>
  <c r="E54" i="1"/>
  <c r="K48" i="1"/>
  <c r="J48" i="1"/>
  <c r="I48" i="1"/>
  <c r="H48" i="1"/>
  <c r="G48" i="1"/>
  <c r="F48" i="1"/>
  <c r="E48" i="1"/>
  <c r="K44" i="1"/>
  <c r="J44" i="1"/>
  <c r="J160" i="1" s="1"/>
  <c r="I44" i="1"/>
  <c r="I160" i="1" s="1"/>
  <c r="H44" i="1"/>
  <c r="H160" i="1" s="1"/>
  <c r="H221" i="1" s="1"/>
  <c r="G44" i="1"/>
  <c r="F44" i="1"/>
  <c r="F160" i="1" s="1"/>
  <c r="E44" i="1"/>
  <c r="E160" i="1" s="1"/>
  <c r="H29" i="1"/>
  <c r="K27" i="1"/>
  <c r="J27" i="1"/>
  <c r="I27" i="1"/>
  <c r="H27" i="1"/>
  <c r="G27" i="1"/>
  <c r="F27" i="1"/>
  <c r="E27" i="1"/>
  <c r="K17" i="1"/>
  <c r="J17" i="1"/>
  <c r="J29" i="1" s="1"/>
  <c r="I17" i="1"/>
  <c r="I29" i="1" s="1"/>
  <c r="H17" i="1"/>
  <c r="G17" i="1"/>
  <c r="G29" i="1" s="1"/>
  <c r="F17" i="1"/>
  <c r="F29" i="1" s="1"/>
  <c r="E17" i="1"/>
  <c r="E29" i="1" s="1"/>
  <c r="K29" i="1" l="1"/>
  <c r="E221" i="1"/>
  <c r="I221" i="1"/>
  <c r="F221" i="1"/>
  <c r="J221" i="1"/>
</calcChain>
</file>

<file path=xl/sharedStrings.xml><?xml version="1.0" encoding="utf-8"?>
<sst xmlns="http://schemas.openxmlformats.org/spreadsheetml/2006/main" count="698" uniqueCount="145">
  <si>
    <t>Druh</t>
  </si>
  <si>
    <t>Funč.kl.</t>
  </si>
  <si>
    <t>Názov</t>
  </si>
  <si>
    <t>Schválený</t>
  </si>
  <si>
    <t/>
  </si>
  <si>
    <t>Príjmy</t>
  </si>
  <si>
    <t>1</t>
  </si>
  <si>
    <t>1-bežný rozpočet</t>
  </si>
  <si>
    <t>Dane z príjmov a kapitálového majetku</t>
  </si>
  <si>
    <t>*11</t>
  </si>
  <si>
    <t>Dane z majetku</t>
  </si>
  <si>
    <t>*12</t>
  </si>
  <si>
    <t>Dane za tovary a služby</t>
  </si>
  <si>
    <t>*13</t>
  </si>
  <si>
    <t>Príjmy z podnikania a z vlastníctva majetku</t>
  </si>
  <si>
    <t>*21</t>
  </si>
  <si>
    <t>Administratívne poplatky a iné poplatky a platby</t>
  </si>
  <si>
    <t>*22</t>
  </si>
  <si>
    <t>Úroky z tuzemských úverov, pôžičiek, vkladov a ážio</t>
  </si>
  <si>
    <t>*24</t>
  </si>
  <si>
    <t>Iné nedaňové príjmy</t>
  </si>
  <si>
    <t>*29</t>
  </si>
  <si>
    <t>Tuzemské bežné granty a transfery</t>
  </si>
  <si>
    <t>*31</t>
  </si>
  <si>
    <t>*1</t>
  </si>
  <si>
    <t>2</t>
  </si>
  <si>
    <t>2-kapitálový rozpočet</t>
  </si>
  <si>
    <t>Kapitálové príjmy</t>
  </si>
  <si>
    <t>*23</t>
  </si>
  <si>
    <t>*2</t>
  </si>
  <si>
    <t>3</t>
  </si>
  <si>
    <t>3-finančné operácie</t>
  </si>
  <si>
    <t>Z ostatných finančných operácií</t>
  </si>
  <si>
    <t>*45</t>
  </si>
  <si>
    <t>Tuzemské úvery, pôžičky a návratné finančné výpomoci</t>
  </si>
  <si>
    <t>*51</t>
  </si>
  <si>
    <t>*3</t>
  </si>
  <si>
    <t>Spolu</t>
  </si>
  <si>
    <t>Výdaje</t>
  </si>
  <si>
    <t>01.1.1</t>
  </si>
  <si>
    <t>Výkonné a zákonodarné orgány</t>
  </si>
  <si>
    <t>Mzdy, platy, služobné príjmy a ostatné osobné vyrovnania</t>
  </si>
  <si>
    <t>*61</t>
  </si>
  <si>
    <t>Poistné a príspevok do poisťovní</t>
  </si>
  <si>
    <t>*62</t>
  </si>
  <si>
    <t>Tovary a služby</t>
  </si>
  <si>
    <t>*63</t>
  </si>
  <si>
    <t>Bežné transfery</t>
  </si>
  <si>
    <t>*64</t>
  </si>
  <si>
    <t>*01.1.1</t>
  </si>
  <si>
    <t>01.1.2</t>
  </si>
  <si>
    <t>Finančné a rozpočtové záležitosti</t>
  </si>
  <si>
    <t>*01.1.2</t>
  </si>
  <si>
    <t>01.6.0</t>
  </si>
  <si>
    <t>Všeobecné verejné služby inde neklasifikované</t>
  </si>
  <si>
    <t>*01.6.0</t>
  </si>
  <si>
    <t>01.7.0</t>
  </si>
  <si>
    <t>Transakcie verejného dlhu</t>
  </si>
  <si>
    <t>Splácanie úrokov a ostatné platby súvisiace s úverom, pôžičkou, návratnou finančnou výpomocou a finančným prenájmom</t>
  </si>
  <si>
    <t>*65</t>
  </si>
  <si>
    <t>*01.7.0</t>
  </si>
  <si>
    <t>02.2.0</t>
  </si>
  <si>
    <t>Civilná ochrana</t>
  </si>
  <si>
    <t>*02.2.0</t>
  </si>
  <si>
    <t>03.2.0</t>
  </si>
  <si>
    <t>Ochrana pred požiarmi</t>
  </si>
  <si>
    <t>*03.2.0</t>
  </si>
  <si>
    <t>04.5.1</t>
  </si>
  <si>
    <t>Cestná doprava</t>
  </si>
  <si>
    <t>*04.5.1</t>
  </si>
  <si>
    <t>05.1.0</t>
  </si>
  <si>
    <t>Nakladanie s odpadmi</t>
  </si>
  <si>
    <t>*05.1.0</t>
  </si>
  <si>
    <t>05.2.0</t>
  </si>
  <si>
    <t>Nakladanie s odpadovými vodami</t>
  </si>
  <si>
    <t>*05.2.0</t>
  </si>
  <si>
    <t>06.1.0</t>
  </si>
  <si>
    <t>Rozvoj bývania</t>
  </si>
  <si>
    <t>*06.1.0</t>
  </si>
  <si>
    <t>06.2.0</t>
  </si>
  <si>
    <t>Rozvoj obcí</t>
  </si>
  <si>
    <t>*06.2.0</t>
  </si>
  <si>
    <t>06.4.0</t>
  </si>
  <si>
    <t>Verejné osvetlenie</t>
  </si>
  <si>
    <t>*06.4.0</t>
  </si>
  <si>
    <t>08.1.0</t>
  </si>
  <si>
    <t>Rekreačné a športové služby</t>
  </si>
  <si>
    <t>*08.1.0</t>
  </si>
  <si>
    <t>08.2.0</t>
  </si>
  <si>
    <t>Kultúrne služby</t>
  </si>
  <si>
    <t>*08.2.0</t>
  </si>
  <si>
    <t>08.3.0</t>
  </si>
  <si>
    <t>Vysielacie a vydavateľské služby</t>
  </si>
  <si>
    <t>*08.3.0</t>
  </si>
  <si>
    <t>08.4.0</t>
  </si>
  <si>
    <t>Náboženské a iné spoločenské služby</t>
  </si>
  <si>
    <t>*08.4.0</t>
  </si>
  <si>
    <t>09.1.1.1</t>
  </si>
  <si>
    <t>Predprimárne vzdelávanie s bežnou starostlivosťou</t>
  </si>
  <si>
    <t>*09.1.1.1</t>
  </si>
  <si>
    <t>09.5.0</t>
  </si>
  <si>
    <t>Vzdelávanie nedefinované podľa úrovne</t>
  </si>
  <si>
    <t>*09.5.0</t>
  </si>
  <si>
    <t>09.6.0.1</t>
  </si>
  <si>
    <t>Vedľajšie služby poskytované v rámci predprimárneho vzdelávania</t>
  </si>
  <si>
    <t>*09.6.0.1</t>
  </si>
  <si>
    <t>10.2.0</t>
  </si>
  <si>
    <t>Staroba</t>
  </si>
  <si>
    <t>*10.2.0</t>
  </si>
  <si>
    <t>10.4.0</t>
  </si>
  <si>
    <t>Rodina a deti</t>
  </si>
  <si>
    <t>*10.4.0</t>
  </si>
  <si>
    <t>10.7.0</t>
  </si>
  <si>
    <t>Sociálna pomoc občanom v hmotnej a sociálnej núdzi</t>
  </si>
  <si>
    <t>*10.7.0</t>
  </si>
  <si>
    <t>Obstarávanie kapitálových aktív</t>
  </si>
  <si>
    <t>*71</t>
  </si>
  <si>
    <t>04.4.3</t>
  </si>
  <si>
    <t>Výstavba</t>
  </si>
  <si>
    <t>*04.4.3</t>
  </si>
  <si>
    <t>Úvery, pôžičky, návratné finančné výpomoci, účasť na majetku a ostatné výdavkové operácie</t>
  </si>
  <si>
    <t>*81</t>
  </si>
  <si>
    <t>Splácanie istín</t>
  </si>
  <si>
    <t>*82</t>
  </si>
  <si>
    <t>EK</t>
  </si>
  <si>
    <t>Čerpanie</t>
  </si>
  <si>
    <t xml:space="preserve"> 2014</t>
  </si>
  <si>
    <t xml:space="preserve">Čerpanie </t>
  </si>
  <si>
    <t xml:space="preserve"> 2015</t>
  </si>
  <si>
    <t>2016</t>
  </si>
  <si>
    <t>Očakáv.</t>
  </si>
  <si>
    <t>skut.2016</t>
  </si>
  <si>
    <t xml:space="preserve">Návrh </t>
  </si>
  <si>
    <t>2017</t>
  </si>
  <si>
    <t>Návrh</t>
  </si>
  <si>
    <t>2018</t>
  </si>
  <si>
    <t>2019</t>
  </si>
  <si>
    <t>Skupina</t>
  </si>
  <si>
    <t xml:space="preserve">Čerpanie finančného rozpočtu za roky 2014 - 2015 </t>
  </si>
  <si>
    <t xml:space="preserve"> a návrh finančného rozpočtu Obce Adamovské Kochanovce na roky 2017 - 2019</t>
  </si>
  <si>
    <t>Zvesené:</t>
  </si>
  <si>
    <t>Vyvesené: 30. 11. 2016</t>
  </si>
  <si>
    <t>Schválené OZ v Adamovských Kochanovciach dňa 15. 12. 2016 uznesením č. ...../2016</t>
  </si>
  <si>
    <t>*32</t>
  </si>
  <si>
    <t>Tuzemské kapitálové granty a transfery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</si>
</sst>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showRuler="0" topLeftCell="A204" zoomScaleNormal="100" zoomScaleSheetLayoutView="100" workbookViewId="0">
      <selection activeCell="K239" sqref="K239"/>
    </sheetView>
  </sheetViews>
  <sheetFormatPr defaultRowHeight="15" x14ac:dyDescent="0.25"/>
  <cols>
    <col min="1" max="1" width="5.85546875" customWidth="1"/>
    <col min="3" max="3" width="7.5703125" customWidth="1"/>
    <col min="4" max="4" width="32.5703125" customWidth="1"/>
    <col min="5" max="7" width="10.7109375" customWidth="1"/>
    <col min="8" max="8" width="10.7109375" style="7" customWidth="1"/>
    <col min="9" max="11" width="10.7109375" customWidth="1"/>
  </cols>
  <sheetData>
    <row r="1" spans="1:11" ht="18.75" x14ac:dyDescent="0.3">
      <c r="A1" s="15" t="s">
        <v>138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 x14ac:dyDescent="0.3">
      <c r="A2" s="15" t="s">
        <v>139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.75" x14ac:dyDescent="0.3">
      <c r="A3" s="13"/>
      <c r="B3" s="14"/>
      <c r="C3" s="14"/>
      <c r="D3" s="14"/>
      <c r="E3" s="14"/>
      <c r="F3" s="14"/>
      <c r="G3" s="14"/>
      <c r="H3" s="12"/>
      <c r="I3" s="14"/>
      <c r="J3" s="14"/>
      <c r="K3" s="14"/>
    </row>
    <row r="5" spans="1:11" x14ac:dyDescent="0.25">
      <c r="A5" s="3" t="s">
        <v>0</v>
      </c>
      <c r="B5" s="3" t="s">
        <v>1</v>
      </c>
      <c r="C5" s="3" t="s">
        <v>137</v>
      </c>
      <c r="D5" s="3" t="s">
        <v>2</v>
      </c>
      <c r="E5" s="3" t="s">
        <v>125</v>
      </c>
      <c r="F5" s="3" t="s">
        <v>127</v>
      </c>
      <c r="G5" s="3" t="s">
        <v>3</v>
      </c>
      <c r="H5" s="11" t="s">
        <v>130</v>
      </c>
      <c r="I5" s="3" t="s">
        <v>132</v>
      </c>
      <c r="J5" s="3" t="s">
        <v>134</v>
      </c>
      <c r="K5" s="3" t="s">
        <v>132</v>
      </c>
    </row>
    <row r="6" spans="1:11" s="6" customFormat="1" x14ac:dyDescent="0.25">
      <c r="A6" s="3"/>
      <c r="B6" s="3"/>
      <c r="C6" s="3" t="s">
        <v>124</v>
      </c>
      <c r="D6" s="3"/>
      <c r="E6" s="3" t="s">
        <v>126</v>
      </c>
      <c r="F6" s="3" t="s">
        <v>128</v>
      </c>
      <c r="G6" s="3" t="s">
        <v>129</v>
      </c>
      <c r="H6" s="11" t="s">
        <v>131</v>
      </c>
      <c r="I6" s="3" t="s">
        <v>133</v>
      </c>
      <c r="J6" s="3" t="s">
        <v>135</v>
      </c>
      <c r="K6" s="3" t="s">
        <v>136</v>
      </c>
    </row>
    <row r="7" spans="1:11" x14ac:dyDescent="0.25">
      <c r="A7" s="4" t="s">
        <v>5</v>
      </c>
    </row>
    <row r="8" spans="1:11" x14ac:dyDescent="0.25">
      <c r="A8" s="4" t="s">
        <v>6</v>
      </c>
      <c r="B8" s="4" t="s">
        <v>4</v>
      </c>
      <c r="C8" s="4" t="s">
        <v>4</v>
      </c>
      <c r="D8" s="4" t="s">
        <v>7</v>
      </c>
      <c r="E8" s="6"/>
      <c r="F8" s="6"/>
      <c r="G8" s="6"/>
      <c r="H8" s="10"/>
      <c r="I8" s="6"/>
      <c r="J8" s="6"/>
      <c r="K8" s="6"/>
    </row>
    <row r="9" spans="1:11" x14ac:dyDescent="0.25">
      <c r="A9" s="1" t="s">
        <v>4</v>
      </c>
      <c r="B9" s="1" t="s">
        <v>4</v>
      </c>
      <c r="C9" s="1" t="s">
        <v>9</v>
      </c>
      <c r="D9" s="1" t="s">
        <v>8</v>
      </c>
      <c r="E9" s="8">
        <v>156063.41</v>
      </c>
      <c r="F9" s="8">
        <v>179971.16</v>
      </c>
      <c r="G9" s="8">
        <v>189500</v>
      </c>
      <c r="H9" s="8">
        <v>196000</v>
      </c>
      <c r="I9" s="8">
        <v>200000</v>
      </c>
      <c r="J9" s="8">
        <v>202000</v>
      </c>
      <c r="K9" s="8">
        <v>205000</v>
      </c>
    </row>
    <row r="10" spans="1:11" x14ac:dyDescent="0.25">
      <c r="A10" s="1" t="s">
        <v>4</v>
      </c>
      <c r="B10" s="1" t="s">
        <v>4</v>
      </c>
      <c r="C10" s="1" t="s">
        <v>11</v>
      </c>
      <c r="D10" s="1" t="s">
        <v>10</v>
      </c>
      <c r="E10" s="8">
        <v>19652.900000000001</v>
      </c>
      <c r="F10" s="8">
        <v>20646.2</v>
      </c>
      <c r="G10" s="8">
        <v>21350</v>
      </c>
      <c r="H10" s="8">
        <v>21650</v>
      </c>
      <c r="I10" s="8">
        <v>22400</v>
      </c>
      <c r="J10" s="8">
        <v>22550</v>
      </c>
      <c r="K10" s="8">
        <v>22650</v>
      </c>
    </row>
    <row r="11" spans="1:11" x14ac:dyDescent="0.25">
      <c r="A11" s="1" t="s">
        <v>4</v>
      </c>
      <c r="B11" s="1" t="s">
        <v>4</v>
      </c>
      <c r="C11" s="1" t="s">
        <v>13</v>
      </c>
      <c r="D11" s="1" t="s">
        <v>12</v>
      </c>
      <c r="E11" s="8">
        <v>20377.310000000001</v>
      </c>
      <c r="F11" s="8">
        <v>21227.27</v>
      </c>
      <c r="G11" s="8">
        <v>21400</v>
      </c>
      <c r="H11" s="8">
        <v>21750</v>
      </c>
      <c r="I11" s="8">
        <v>23930</v>
      </c>
      <c r="J11" s="8">
        <v>24050</v>
      </c>
      <c r="K11" s="8">
        <v>24150</v>
      </c>
    </row>
    <row r="12" spans="1:11" x14ac:dyDescent="0.25">
      <c r="A12" s="1" t="s">
        <v>4</v>
      </c>
      <c r="B12" s="1" t="s">
        <v>4</v>
      </c>
      <c r="C12" s="1" t="s">
        <v>15</v>
      </c>
      <c r="D12" s="1" t="s">
        <v>14</v>
      </c>
      <c r="E12" s="8">
        <v>8564.57</v>
      </c>
      <c r="F12" s="8">
        <v>8418.9699999999993</v>
      </c>
      <c r="G12" s="8">
        <v>8280</v>
      </c>
      <c r="H12" s="8">
        <v>8350</v>
      </c>
      <c r="I12" s="8">
        <v>8331</v>
      </c>
      <c r="J12" s="8">
        <v>7521</v>
      </c>
      <c r="K12" s="8">
        <v>7611</v>
      </c>
    </row>
    <row r="13" spans="1:11" x14ac:dyDescent="0.25">
      <c r="A13" s="1" t="s">
        <v>4</v>
      </c>
      <c r="B13" s="1" t="s">
        <v>4</v>
      </c>
      <c r="C13" s="1" t="s">
        <v>17</v>
      </c>
      <c r="D13" s="1" t="s">
        <v>16</v>
      </c>
      <c r="E13" s="8">
        <v>10389.65</v>
      </c>
      <c r="F13" s="8">
        <v>18486.46</v>
      </c>
      <c r="G13" s="8">
        <v>8385</v>
      </c>
      <c r="H13" s="8">
        <v>14875</v>
      </c>
      <c r="I13" s="8">
        <v>9130</v>
      </c>
      <c r="J13" s="8">
        <v>8790</v>
      </c>
      <c r="K13" s="8">
        <v>8960</v>
      </c>
    </row>
    <row r="14" spans="1:11" x14ac:dyDescent="0.25">
      <c r="A14" s="1" t="s">
        <v>4</v>
      </c>
      <c r="B14" s="1" t="s">
        <v>4</v>
      </c>
      <c r="C14" s="1" t="s">
        <v>19</v>
      </c>
      <c r="D14" s="1" t="s">
        <v>18</v>
      </c>
      <c r="E14" s="8">
        <v>32.65</v>
      </c>
      <c r="F14" s="8">
        <v>1.75</v>
      </c>
      <c r="G14" s="8">
        <v>10</v>
      </c>
      <c r="H14" s="8">
        <v>30</v>
      </c>
      <c r="I14" s="8">
        <v>30</v>
      </c>
      <c r="J14" s="8">
        <v>30</v>
      </c>
      <c r="K14" s="8">
        <v>30</v>
      </c>
    </row>
    <row r="15" spans="1:11" x14ac:dyDescent="0.25">
      <c r="A15" s="1" t="s">
        <v>4</v>
      </c>
      <c r="B15" s="1" t="s">
        <v>4</v>
      </c>
      <c r="C15" s="1" t="s">
        <v>21</v>
      </c>
      <c r="D15" s="1" t="s">
        <v>20</v>
      </c>
      <c r="E15" s="8">
        <v>79178.62</v>
      </c>
      <c r="F15" s="8">
        <v>27964.05</v>
      </c>
      <c r="G15" s="8">
        <v>52130</v>
      </c>
      <c r="H15" s="8">
        <v>56631</v>
      </c>
      <c r="I15" s="8">
        <v>3280</v>
      </c>
      <c r="J15" s="8">
        <v>1230</v>
      </c>
      <c r="K15" s="8">
        <v>1230</v>
      </c>
    </row>
    <row r="16" spans="1:11" s="6" customFormat="1" x14ac:dyDescent="0.25">
      <c r="A16" s="1" t="s">
        <v>4</v>
      </c>
      <c r="B16" s="1" t="s">
        <v>4</v>
      </c>
      <c r="C16" s="1" t="s">
        <v>23</v>
      </c>
      <c r="D16" s="1" t="s">
        <v>22</v>
      </c>
      <c r="E16" s="8">
        <v>7394.67</v>
      </c>
      <c r="F16" s="8">
        <v>10443.24</v>
      </c>
      <c r="G16" s="8">
        <v>6945</v>
      </c>
      <c r="H16" s="8">
        <v>9805</v>
      </c>
      <c r="I16" s="8">
        <v>4290</v>
      </c>
      <c r="J16" s="8">
        <v>5525</v>
      </c>
      <c r="K16" s="8">
        <v>3600</v>
      </c>
    </row>
    <row r="17" spans="1:11" s="6" customFormat="1" x14ac:dyDescent="0.25">
      <c r="A17" s="4" t="s">
        <v>24</v>
      </c>
      <c r="B17" s="4" t="s">
        <v>4</v>
      </c>
      <c r="C17" s="4" t="s">
        <v>4</v>
      </c>
      <c r="D17" s="4" t="s">
        <v>7</v>
      </c>
      <c r="E17" s="9">
        <f>SUM(E9:E16)</f>
        <v>301653.77999999997</v>
      </c>
      <c r="F17" s="9">
        <f t="shared" ref="F17:K17" si="0">SUM(F9:F16)</f>
        <v>287159.09999999998</v>
      </c>
      <c r="G17" s="9">
        <f t="shared" si="0"/>
        <v>308000</v>
      </c>
      <c r="H17" s="9">
        <f t="shared" si="0"/>
        <v>329091</v>
      </c>
      <c r="I17" s="9">
        <f t="shared" si="0"/>
        <v>271391</v>
      </c>
      <c r="J17" s="9">
        <f t="shared" si="0"/>
        <v>271696</v>
      </c>
      <c r="K17" s="9">
        <f t="shared" si="0"/>
        <v>273231</v>
      </c>
    </row>
    <row r="18" spans="1:11" x14ac:dyDescent="0.25">
      <c r="A18" s="4"/>
      <c r="B18" s="4"/>
      <c r="C18" s="4"/>
      <c r="D18" s="4"/>
      <c r="E18" s="9"/>
      <c r="F18" s="9"/>
      <c r="G18" s="9"/>
      <c r="H18" s="9"/>
      <c r="I18" s="9"/>
      <c r="J18" s="9"/>
      <c r="K18" s="9"/>
    </row>
    <row r="19" spans="1:11" x14ac:dyDescent="0.25">
      <c r="A19" s="4" t="s">
        <v>25</v>
      </c>
      <c r="B19" s="4" t="s">
        <v>4</v>
      </c>
      <c r="C19" s="4" t="s">
        <v>4</v>
      </c>
      <c r="D19" s="4" t="s">
        <v>26</v>
      </c>
      <c r="E19" s="10"/>
      <c r="F19" s="10"/>
      <c r="G19" s="10"/>
      <c r="H19" s="10"/>
      <c r="I19" s="10"/>
      <c r="J19" s="10"/>
      <c r="K19" s="10"/>
    </row>
    <row r="20" spans="1:11" s="6" customFormat="1" x14ac:dyDescent="0.25">
      <c r="A20" s="1" t="s">
        <v>4</v>
      </c>
      <c r="B20" s="1" t="s">
        <v>4</v>
      </c>
      <c r="C20" s="1" t="s">
        <v>28</v>
      </c>
      <c r="D20" s="1" t="s">
        <v>27</v>
      </c>
      <c r="E20" s="8">
        <v>103408.01</v>
      </c>
      <c r="F20" s="8">
        <v>0</v>
      </c>
      <c r="G20" s="8">
        <v>0</v>
      </c>
      <c r="H20" s="8">
        <v>0</v>
      </c>
      <c r="I20" s="8">
        <v>61900</v>
      </c>
      <c r="J20" s="8">
        <v>0</v>
      </c>
      <c r="K20" s="8">
        <v>0</v>
      </c>
    </row>
    <row r="21" spans="1:11" s="6" customFormat="1" x14ac:dyDescent="0.25">
      <c r="A21" s="1"/>
      <c r="B21" s="1"/>
      <c r="C21" s="1" t="s">
        <v>143</v>
      </c>
      <c r="D21" s="1" t="s">
        <v>144</v>
      </c>
      <c r="E21" s="8">
        <v>0</v>
      </c>
      <c r="F21" s="8">
        <v>0</v>
      </c>
      <c r="G21" s="8">
        <v>0</v>
      </c>
      <c r="H21" s="8">
        <v>400</v>
      </c>
      <c r="I21" s="8">
        <v>0</v>
      </c>
      <c r="J21" s="8">
        <v>0</v>
      </c>
      <c r="K21" s="8">
        <v>0</v>
      </c>
    </row>
    <row r="22" spans="1:11" s="6" customFormat="1" x14ac:dyDescent="0.25">
      <c r="A22" s="4" t="s">
        <v>29</v>
      </c>
      <c r="B22" s="4" t="s">
        <v>4</v>
      </c>
      <c r="C22" s="4" t="s">
        <v>4</v>
      </c>
      <c r="D22" s="4" t="s">
        <v>26</v>
      </c>
      <c r="E22" s="9">
        <f>SUM(E20:E21)</f>
        <v>103408.01</v>
      </c>
      <c r="F22" s="9">
        <f t="shared" ref="F22:K22" si="1">SUM(F20:F21)</f>
        <v>0</v>
      </c>
      <c r="G22" s="9">
        <f t="shared" si="1"/>
        <v>0</v>
      </c>
      <c r="H22" s="9">
        <f t="shared" si="1"/>
        <v>400</v>
      </c>
      <c r="I22" s="9">
        <f t="shared" si="1"/>
        <v>61900</v>
      </c>
      <c r="J22" s="9">
        <f t="shared" si="1"/>
        <v>0</v>
      </c>
      <c r="K22" s="9">
        <f t="shared" si="1"/>
        <v>0</v>
      </c>
    </row>
    <row r="23" spans="1:11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  <c r="K23" s="9"/>
    </row>
    <row r="24" spans="1:11" x14ac:dyDescent="0.25">
      <c r="A24" s="4" t="s">
        <v>30</v>
      </c>
      <c r="B24" s="4" t="s">
        <v>4</v>
      </c>
      <c r="C24" s="4" t="s">
        <v>4</v>
      </c>
      <c r="D24" s="4" t="s">
        <v>31</v>
      </c>
      <c r="E24" s="10"/>
      <c r="F24" s="10"/>
      <c r="G24" s="10"/>
      <c r="H24" s="10"/>
      <c r="I24" s="10"/>
      <c r="J24" s="10"/>
      <c r="K24" s="10"/>
    </row>
    <row r="25" spans="1:11" x14ac:dyDescent="0.25">
      <c r="A25" s="1" t="s">
        <v>4</v>
      </c>
      <c r="B25" s="1" t="s">
        <v>4</v>
      </c>
      <c r="C25" s="1" t="s">
        <v>33</v>
      </c>
      <c r="D25" s="1" t="s">
        <v>32</v>
      </c>
      <c r="E25" s="8">
        <v>272.02</v>
      </c>
      <c r="F25" s="8">
        <v>3168.24</v>
      </c>
      <c r="G25" s="8">
        <v>3000</v>
      </c>
      <c r="H25" s="8">
        <v>5730</v>
      </c>
      <c r="I25" s="8">
        <v>3709</v>
      </c>
      <c r="J25" s="8">
        <v>3304</v>
      </c>
      <c r="K25" s="8">
        <v>2769</v>
      </c>
    </row>
    <row r="26" spans="1:11" s="6" customFormat="1" x14ac:dyDescent="0.25">
      <c r="A26" s="1" t="s">
        <v>4</v>
      </c>
      <c r="B26" s="1" t="s">
        <v>4</v>
      </c>
      <c r="C26" s="1" t="s">
        <v>35</v>
      </c>
      <c r="D26" s="1" t="s">
        <v>34</v>
      </c>
      <c r="E26" s="8">
        <v>45000</v>
      </c>
      <c r="F26" s="8">
        <v>18877.21</v>
      </c>
      <c r="G26" s="8">
        <v>77000</v>
      </c>
      <c r="H26" s="8">
        <v>59500</v>
      </c>
      <c r="I26" s="8">
        <v>20000</v>
      </c>
      <c r="J26" s="8">
        <v>30000</v>
      </c>
      <c r="K26" s="8">
        <v>30000</v>
      </c>
    </row>
    <row r="27" spans="1:11" s="6" customFormat="1" x14ac:dyDescent="0.25">
      <c r="A27" s="4" t="s">
        <v>36</v>
      </c>
      <c r="B27" s="4" t="s">
        <v>4</v>
      </c>
      <c r="C27" s="4" t="s">
        <v>4</v>
      </c>
      <c r="D27" s="4" t="s">
        <v>31</v>
      </c>
      <c r="E27" s="9">
        <f>SUM(E25:E26)</f>
        <v>45272.02</v>
      </c>
      <c r="F27" s="9">
        <f t="shared" ref="F27:K27" si="2">SUM(F25:F26)</f>
        <v>22045.449999999997</v>
      </c>
      <c r="G27" s="9">
        <f t="shared" si="2"/>
        <v>80000</v>
      </c>
      <c r="H27" s="9">
        <f t="shared" si="2"/>
        <v>65230</v>
      </c>
      <c r="I27" s="9">
        <f t="shared" si="2"/>
        <v>23709</v>
      </c>
      <c r="J27" s="9">
        <f t="shared" si="2"/>
        <v>33304</v>
      </c>
      <c r="K27" s="9">
        <f t="shared" si="2"/>
        <v>32769</v>
      </c>
    </row>
    <row r="28" spans="1:11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  <c r="K28" s="9"/>
    </row>
    <row r="29" spans="1:11" s="6" customFormat="1" x14ac:dyDescent="0.25">
      <c r="A29" s="4" t="s">
        <v>37</v>
      </c>
      <c r="B29" s="4" t="s">
        <v>4</v>
      </c>
      <c r="C29" s="4" t="s">
        <v>4</v>
      </c>
      <c r="D29" s="4" t="s">
        <v>4</v>
      </c>
      <c r="E29" s="9">
        <f>SUM(E17,E22,E27)</f>
        <v>450333.81</v>
      </c>
      <c r="F29" s="9">
        <f t="shared" ref="F29:K29" si="3">SUM(F17,F22,F27)</f>
        <v>309204.55</v>
      </c>
      <c r="G29" s="9">
        <f t="shared" si="3"/>
        <v>388000</v>
      </c>
      <c r="H29" s="9">
        <f t="shared" si="3"/>
        <v>394721</v>
      </c>
      <c r="I29" s="9">
        <f t="shared" si="3"/>
        <v>357000</v>
      </c>
      <c r="J29" s="9">
        <f t="shared" si="3"/>
        <v>305000</v>
      </c>
      <c r="K29" s="9">
        <f t="shared" si="3"/>
        <v>306000</v>
      </c>
    </row>
    <row r="30" spans="1:11" s="6" customFormat="1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  <c r="K30" s="9"/>
    </row>
    <row r="31" spans="1:11" s="6" customFormat="1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  <c r="K31" s="9"/>
    </row>
    <row r="32" spans="1:11" s="6" customFormat="1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  <c r="K32" s="9"/>
    </row>
    <row r="33" spans="1:11" s="6" customFormat="1" x14ac:dyDescent="0.25">
      <c r="A33" s="4"/>
      <c r="B33" s="4"/>
      <c r="C33" s="4"/>
      <c r="D33" s="4"/>
      <c r="E33" s="5"/>
      <c r="F33" s="5"/>
      <c r="G33" s="5"/>
      <c r="H33" s="9"/>
      <c r="I33" s="5"/>
      <c r="J33" s="5"/>
      <c r="K33" s="5"/>
    </row>
    <row r="34" spans="1:11" x14ac:dyDescent="0.25">
      <c r="A34" s="3" t="s">
        <v>0</v>
      </c>
      <c r="B34" s="3" t="s">
        <v>1</v>
      </c>
      <c r="C34" s="3" t="s">
        <v>137</v>
      </c>
      <c r="D34" s="3" t="s">
        <v>2</v>
      </c>
      <c r="E34" s="3" t="s">
        <v>125</v>
      </c>
      <c r="F34" s="3" t="s">
        <v>127</v>
      </c>
      <c r="G34" s="3" t="s">
        <v>3</v>
      </c>
      <c r="H34" s="11" t="s">
        <v>130</v>
      </c>
      <c r="I34" s="3" t="s">
        <v>132</v>
      </c>
      <c r="J34" s="3" t="s">
        <v>134</v>
      </c>
      <c r="K34" s="3" t="s">
        <v>132</v>
      </c>
    </row>
    <row r="35" spans="1:11" s="6" customFormat="1" x14ac:dyDescent="0.25">
      <c r="A35" s="3"/>
      <c r="B35" s="3"/>
      <c r="C35" s="3" t="s">
        <v>124</v>
      </c>
      <c r="D35" s="3"/>
      <c r="E35" s="3" t="s">
        <v>126</v>
      </c>
      <c r="F35" s="3" t="s">
        <v>128</v>
      </c>
      <c r="G35" s="3" t="s">
        <v>129</v>
      </c>
      <c r="H35" s="11" t="s">
        <v>131</v>
      </c>
      <c r="I35" s="3" t="s">
        <v>133</v>
      </c>
      <c r="J35" s="3" t="s">
        <v>135</v>
      </c>
      <c r="K35" s="3" t="s">
        <v>136</v>
      </c>
    </row>
    <row r="36" spans="1:11" x14ac:dyDescent="0.25">
      <c r="A36" s="4" t="s">
        <v>38</v>
      </c>
      <c r="B36" s="6"/>
      <c r="C36" s="6"/>
      <c r="D36" s="6"/>
      <c r="E36" s="6"/>
      <c r="F36" s="6"/>
      <c r="G36" s="6"/>
      <c r="H36" s="10"/>
      <c r="I36" s="6"/>
      <c r="J36" s="6"/>
      <c r="K36" s="6"/>
    </row>
    <row r="37" spans="1:11" x14ac:dyDescent="0.25">
      <c r="A37" s="4" t="s">
        <v>6</v>
      </c>
      <c r="B37" s="4" t="s">
        <v>4</v>
      </c>
      <c r="C37" s="4" t="s">
        <v>4</v>
      </c>
      <c r="D37" s="4" t="s">
        <v>7</v>
      </c>
      <c r="E37" s="6"/>
      <c r="F37" s="6"/>
      <c r="G37" s="6"/>
      <c r="H37" s="10"/>
      <c r="I37" s="6"/>
      <c r="J37" s="6"/>
      <c r="K37" s="6"/>
    </row>
    <row r="38" spans="1:11" x14ac:dyDescent="0.25">
      <c r="A38" s="4"/>
      <c r="B38" s="4"/>
      <c r="C38" s="4"/>
      <c r="D38" s="4"/>
      <c r="E38" s="6"/>
      <c r="F38" s="6"/>
      <c r="G38" s="6"/>
      <c r="H38" s="10"/>
      <c r="I38" s="6"/>
      <c r="J38" s="6"/>
      <c r="K38" s="6"/>
    </row>
    <row r="39" spans="1:11" x14ac:dyDescent="0.25">
      <c r="A39" s="1" t="s">
        <v>4</v>
      </c>
      <c r="B39" s="1" t="s">
        <v>39</v>
      </c>
      <c r="C39" s="1" t="s">
        <v>4</v>
      </c>
      <c r="D39" s="1" t="s">
        <v>40</v>
      </c>
    </row>
    <row r="40" spans="1:11" x14ac:dyDescent="0.25">
      <c r="A40" s="1" t="s">
        <v>4</v>
      </c>
      <c r="B40" s="1" t="s">
        <v>4</v>
      </c>
      <c r="C40" s="1" t="s">
        <v>42</v>
      </c>
      <c r="D40" s="1" t="s">
        <v>41</v>
      </c>
      <c r="E40" s="8">
        <v>42668.52</v>
      </c>
      <c r="F40" s="8">
        <v>43013.83</v>
      </c>
      <c r="G40" s="8">
        <v>48415</v>
      </c>
      <c r="H40" s="8">
        <v>47000</v>
      </c>
      <c r="I40" s="8">
        <v>49465</v>
      </c>
      <c r="J40" s="8">
        <v>51515</v>
      </c>
      <c r="K40" s="8">
        <v>52565</v>
      </c>
    </row>
    <row r="41" spans="1:11" x14ac:dyDescent="0.25">
      <c r="A41" s="1" t="s">
        <v>4</v>
      </c>
      <c r="B41" s="1" t="s">
        <v>4</v>
      </c>
      <c r="C41" s="1" t="s">
        <v>44</v>
      </c>
      <c r="D41" s="1" t="s">
        <v>43</v>
      </c>
      <c r="E41" s="8">
        <v>16097.44</v>
      </c>
      <c r="F41" s="8">
        <v>16205.7</v>
      </c>
      <c r="G41" s="8">
        <v>18081</v>
      </c>
      <c r="H41" s="8">
        <v>16500</v>
      </c>
      <c r="I41" s="8">
        <v>17526</v>
      </c>
      <c r="J41" s="8">
        <v>18214</v>
      </c>
      <c r="K41" s="8">
        <v>18578</v>
      </c>
    </row>
    <row r="42" spans="1:11" x14ac:dyDescent="0.25">
      <c r="A42" s="1" t="s">
        <v>4</v>
      </c>
      <c r="B42" s="1" t="s">
        <v>4</v>
      </c>
      <c r="C42" s="1" t="s">
        <v>46</v>
      </c>
      <c r="D42" s="1" t="s">
        <v>45</v>
      </c>
      <c r="E42" s="8">
        <v>12107.76</v>
      </c>
      <c r="F42" s="8">
        <v>13132.7</v>
      </c>
      <c r="G42" s="8">
        <v>22024</v>
      </c>
      <c r="H42" s="8">
        <v>15000</v>
      </c>
      <c r="I42" s="8">
        <v>23661</v>
      </c>
      <c r="J42" s="8">
        <v>20722</v>
      </c>
      <c r="K42" s="8">
        <v>18783</v>
      </c>
    </row>
    <row r="43" spans="1:11" s="6" customFormat="1" x14ac:dyDescent="0.25">
      <c r="A43" s="1" t="s">
        <v>4</v>
      </c>
      <c r="B43" s="1" t="s">
        <v>4</v>
      </c>
      <c r="C43" s="1" t="s">
        <v>48</v>
      </c>
      <c r="D43" s="1" t="s">
        <v>47</v>
      </c>
      <c r="E43" s="8">
        <v>2382.88</v>
      </c>
      <c r="F43" s="8">
        <v>2145.44</v>
      </c>
      <c r="G43" s="8">
        <v>2350</v>
      </c>
      <c r="H43" s="8">
        <v>3250</v>
      </c>
      <c r="I43" s="8">
        <v>3700</v>
      </c>
      <c r="J43" s="8">
        <v>3720</v>
      </c>
      <c r="K43" s="8">
        <v>3750</v>
      </c>
    </row>
    <row r="44" spans="1:11" x14ac:dyDescent="0.25">
      <c r="A44" s="4" t="s">
        <v>4</v>
      </c>
      <c r="B44" s="4" t="s">
        <v>49</v>
      </c>
      <c r="C44" s="4" t="s">
        <v>4</v>
      </c>
      <c r="D44" s="4" t="s">
        <v>40</v>
      </c>
      <c r="E44" s="9">
        <f>SUM(E40:E43)</f>
        <v>73256.600000000006</v>
      </c>
      <c r="F44" s="9">
        <f t="shared" ref="F44:K44" si="4">SUM(F40:F43)</f>
        <v>74497.67</v>
      </c>
      <c r="G44" s="9">
        <f t="shared" si="4"/>
        <v>90870</v>
      </c>
      <c r="H44" s="9">
        <f t="shared" si="4"/>
        <v>81750</v>
      </c>
      <c r="I44" s="9">
        <f t="shared" si="4"/>
        <v>94352</v>
      </c>
      <c r="J44" s="9">
        <f t="shared" si="4"/>
        <v>94171</v>
      </c>
      <c r="K44" s="9">
        <f t="shared" si="4"/>
        <v>93676</v>
      </c>
    </row>
    <row r="45" spans="1:11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  <c r="K45" s="9"/>
    </row>
    <row r="46" spans="1:11" x14ac:dyDescent="0.25">
      <c r="A46" s="1" t="s">
        <v>4</v>
      </c>
      <c r="B46" s="1" t="s">
        <v>50</v>
      </c>
      <c r="C46" s="1" t="s">
        <v>4</v>
      </c>
      <c r="D46" s="1" t="s">
        <v>51</v>
      </c>
      <c r="E46" s="7"/>
      <c r="F46" s="7"/>
      <c r="G46" s="7"/>
      <c r="I46" s="7"/>
      <c r="J46" s="7"/>
      <c r="K46" s="7"/>
    </row>
    <row r="47" spans="1:11" x14ac:dyDescent="0.25">
      <c r="A47" s="1" t="s">
        <v>4</v>
      </c>
      <c r="B47" s="1" t="s">
        <v>4</v>
      </c>
      <c r="C47" s="1" t="s">
        <v>46</v>
      </c>
      <c r="D47" s="1" t="s">
        <v>45</v>
      </c>
      <c r="E47" s="8">
        <v>796.44</v>
      </c>
      <c r="F47" s="8">
        <v>608.26</v>
      </c>
      <c r="G47" s="8">
        <v>620</v>
      </c>
      <c r="H47" s="8">
        <v>620</v>
      </c>
      <c r="I47" s="8">
        <v>620</v>
      </c>
      <c r="J47" s="8">
        <v>620</v>
      </c>
      <c r="K47" s="8">
        <v>620</v>
      </c>
    </row>
    <row r="48" spans="1:11" x14ac:dyDescent="0.25">
      <c r="A48" s="4" t="s">
        <v>4</v>
      </c>
      <c r="B48" s="4" t="s">
        <v>52</v>
      </c>
      <c r="C48" s="4" t="s">
        <v>4</v>
      </c>
      <c r="D48" s="4" t="s">
        <v>51</v>
      </c>
      <c r="E48" s="9">
        <f>SUM(E47)</f>
        <v>796.44</v>
      </c>
      <c r="F48" s="9">
        <f t="shared" ref="F48:K48" si="5">SUM(F47)</f>
        <v>608.26</v>
      </c>
      <c r="G48" s="9">
        <f t="shared" si="5"/>
        <v>620</v>
      </c>
      <c r="H48" s="9">
        <f t="shared" si="5"/>
        <v>620</v>
      </c>
      <c r="I48" s="9">
        <f t="shared" si="5"/>
        <v>620</v>
      </c>
      <c r="J48" s="9">
        <f t="shared" si="5"/>
        <v>620</v>
      </c>
      <c r="K48" s="9">
        <f t="shared" si="5"/>
        <v>620</v>
      </c>
    </row>
    <row r="49" spans="1:11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  <c r="K49" s="9"/>
    </row>
    <row r="50" spans="1:11" x14ac:dyDescent="0.25">
      <c r="A50" s="1" t="s">
        <v>4</v>
      </c>
      <c r="B50" s="1" t="s">
        <v>53</v>
      </c>
      <c r="C50" s="1" t="s">
        <v>4</v>
      </c>
      <c r="D50" s="1" t="s">
        <v>54</v>
      </c>
      <c r="E50" s="7"/>
      <c r="F50" s="7"/>
      <c r="G50" s="7"/>
      <c r="I50" s="7"/>
      <c r="J50" s="7"/>
      <c r="K50" s="7"/>
    </row>
    <row r="51" spans="1:11" x14ac:dyDescent="0.25">
      <c r="A51" s="1" t="s">
        <v>4</v>
      </c>
      <c r="B51" s="1" t="s">
        <v>4</v>
      </c>
      <c r="C51" s="1" t="s">
        <v>42</v>
      </c>
      <c r="D51" s="1" t="s">
        <v>41</v>
      </c>
      <c r="E51" s="8">
        <v>50</v>
      </c>
      <c r="F51" s="8">
        <v>0</v>
      </c>
      <c r="G51" s="8">
        <v>0</v>
      </c>
      <c r="H51" s="8">
        <v>50</v>
      </c>
      <c r="I51" s="8">
        <v>150</v>
      </c>
      <c r="J51" s="8">
        <v>300</v>
      </c>
      <c r="K51" s="8">
        <v>0</v>
      </c>
    </row>
    <row r="52" spans="1:11" x14ac:dyDescent="0.25">
      <c r="A52" s="1" t="s">
        <v>4</v>
      </c>
      <c r="B52" s="1" t="s">
        <v>4</v>
      </c>
      <c r="C52" s="1" t="s">
        <v>44</v>
      </c>
      <c r="D52" s="1" t="s">
        <v>43</v>
      </c>
      <c r="E52" s="8">
        <v>210.05</v>
      </c>
      <c r="F52" s="8">
        <v>46.47</v>
      </c>
      <c r="G52" s="8">
        <v>46</v>
      </c>
      <c r="H52" s="8">
        <v>18</v>
      </c>
      <c r="I52" s="8">
        <v>41</v>
      </c>
      <c r="J52" s="8">
        <v>82</v>
      </c>
      <c r="K52" s="8">
        <v>0</v>
      </c>
    </row>
    <row r="53" spans="1:11" x14ac:dyDescent="0.25">
      <c r="A53" s="1" t="s">
        <v>4</v>
      </c>
      <c r="B53" s="1" t="s">
        <v>4</v>
      </c>
      <c r="C53" s="1" t="s">
        <v>46</v>
      </c>
      <c r="D53" s="1" t="s">
        <v>45</v>
      </c>
      <c r="E53" s="8">
        <v>2130.34</v>
      </c>
      <c r="F53" s="8">
        <v>593.53</v>
      </c>
      <c r="G53" s="8">
        <v>594</v>
      </c>
      <c r="H53" s="8">
        <v>470</v>
      </c>
      <c r="I53" s="8">
        <v>809</v>
      </c>
      <c r="J53" s="8">
        <v>1618</v>
      </c>
      <c r="K53" s="8">
        <v>0</v>
      </c>
    </row>
    <row r="54" spans="1:11" s="6" customFormat="1" x14ac:dyDescent="0.25">
      <c r="A54" s="4" t="s">
        <v>4</v>
      </c>
      <c r="B54" s="4" t="s">
        <v>55</v>
      </c>
      <c r="C54" s="4" t="s">
        <v>4</v>
      </c>
      <c r="D54" s="4" t="s">
        <v>54</v>
      </c>
      <c r="E54" s="9">
        <f>SUM(E51:E53)</f>
        <v>2390.3900000000003</v>
      </c>
      <c r="F54" s="9">
        <f t="shared" ref="F54:K54" si="6">SUM(F51:F53)</f>
        <v>640</v>
      </c>
      <c r="G54" s="9">
        <f t="shared" si="6"/>
        <v>640</v>
      </c>
      <c r="H54" s="9">
        <f t="shared" si="6"/>
        <v>538</v>
      </c>
      <c r="I54" s="9">
        <f t="shared" si="6"/>
        <v>1000</v>
      </c>
      <c r="J54" s="9">
        <f t="shared" si="6"/>
        <v>2000</v>
      </c>
      <c r="K54" s="9">
        <f t="shared" si="6"/>
        <v>0</v>
      </c>
    </row>
    <row r="55" spans="1:11" x14ac:dyDescent="0.25">
      <c r="A55" s="1"/>
      <c r="B55" s="1"/>
      <c r="C55" s="1"/>
      <c r="D55" s="1"/>
      <c r="E55" s="8"/>
      <c r="F55" s="8"/>
      <c r="G55" s="8"/>
      <c r="H55" s="8"/>
      <c r="I55" s="8"/>
      <c r="J55" s="8"/>
      <c r="K55" s="8"/>
    </row>
    <row r="56" spans="1:11" x14ac:dyDescent="0.25">
      <c r="A56" s="1" t="s">
        <v>4</v>
      </c>
      <c r="B56" s="1" t="s">
        <v>56</v>
      </c>
      <c r="C56" s="1" t="s">
        <v>4</v>
      </c>
      <c r="D56" s="1" t="s">
        <v>57</v>
      </c>
      <c r="E56" s="7"/>
      <c r="F56" s="7"/>
      <c r="G56" s="7"/>
      <c r="I56" s="7"/>
      <c r="J56" s="7"/>
      <c r="K56" s="7"/>
    </row>
    <row r="57" spans="1:11" x14ac:dyDescent="0.25">
      <c r="A57" s="1" t="s">
        <v>4</v>
      </c>
      <c r="B57" s="1" t="s">
        <v>4</v>
      </c>
      <c r="C57" s="1" t="s">
        <v>59</v>
      </c>
      <c r="D57" s="1" t="s">
        <v>58</v>
      </c>
      <c r="E57" s="8">
        <v>574.39</v>
      </c>
      <c r="F57" s="8">
        <v>850.94</v>
      </c>
      <c r="G57" s="8">
        <v>740</v>
      </c>
      <c r="H57" s="8">
        <v>800</v>
      </c>
      <c r="I57" s="8">
        <v>500</v>
      </c>
      <c r="J57" s="8">
        <v>300</v>
      </c>
      <c r="K57" s="8">
        <v>300</v>
      </c>
    </row>
    <row r="58" spans="1:11" s="6" customFormat="1" x14ac:dyDescent="0.25">
      <c r="A58" s="4" t="s">
        <v>4</v>
      </c>
      <c r="B58" s="4" t="s">
        <v>60</v>
      </c>
      <c r="C58" s="4" t="s">
        <v>4</v>
      </c>
      <c r="D58" s="4" t="s">
        <v>57</v>
      </c>
      <c r="E58" s="9">
        <f>SUM(E57)</f>
        <v>574.39</v>
      </c>
      <c r="F58" s="9">
        <f t="shared" ref="F58:K58" si="7">SUM(F57)</f>
        <v>850.94</v>
      </c>
      <c r="G58" s="9">
        <f t="shared" si="7"/>
        <v>740</v>
      </c>
      <c r="H58" s="9">
        <f t="shared" si="7"/>
        <v>800</v>
      </c>
      <c r="I58" s="9">
        <f t="shared" si="7"/>
        <v>500</v>
      </c>
      <c r="J58" s="9">
        <f t="shared" si="7"/>
        <v>300</v>
      </c>
      <c r="K58" s="9">
        <f t="shared" si="7"/>
        <v>300</v>
      </c>
    </row>
    <row r="59" spans="1:11" s="6" customFormat="1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  <c r="K59" s="9"/>
    </row>
    <row r="60" spans="1:11" x14ac:dyDescent="0.25">
      <c r="A60" s="1" t="s">
        <v>4</v>
      </c>
      <c r="B60" s="1" t="s">
        <v>61</v>
      </c>
      <c r="C60" s="1" t="s">
        <v>4</v>
      </c>
      <c r="D60" s="1" t="s">
        <v>62</v>
      </c>
      <c r="E60" s="7"/>
      <c r="F60" s="7"/>
      <c r="G60" s="7"/>
      <c r="I60" s="7"/>
      <c r="J60" s="7"/>
      <c r="K60" s="7"/>
    </row>
    <row r="61" spans="1:11" x14ac:dyDescent="0.25">
      <c r="A61" s="1" t="s">
        <v>4</v>
      </c>
      <c r="B61" s="1" t="s">
        <v>4</v>
      </c>
      <c r="C61" s="1" t="s">
        <v>44</v>
      </c>
      <c r="D61" s="1" t="s">
        <v>43</v>
      </c>
      <c r="E61" s="8">
        <v>15.25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</row>
    <row r="62" spans="1:11" x14ac:dyDescent="0.25">
      <c r="A62" s="1" t="s">
        <v>4</v>
      </c>
      <c r="B62" s="1" t="s">
        <v>4</v>
      </c>
      <c r="C62" s="1" t="s">
        <v>46</v>
      </c>
      <c r="D62" s="1" t="s">
        <v>45</v>
      </c>
      <c r="E62" s="8">
        <v>54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</row>
    <row r="63" spans="1:11" s="6" customFormat="1" x14ac:dyDescent="0.25">
      <c r="A63" s="4" t="s">
        <v>4</v>
      </c>
      <c r="B63" s="4" t="s">
        <v>63</v>
      </c>
      <c r="C63" s="4" t="s">
        <v>4</v>
      </c>
      <c r="D63" s="4" t="s">
        <v>62</v>
      </c>
      <c r="E63" s="9">
        <f>SUM(E61:E62)</f>
        <v>69.25</v>
      </c>
      <c r="F63" s="9">
        <f t="shared" ref="F63:K63" si="8">SUM(F61:F62)</f>
        <v>0</v>
      </c>
      <c r="G63" s="9">
        <f t="shared" si="8"/>
        <v>0</v>
      </c>
      <c r="H63" s="9">
        <f t="shared" si="8"/>
        <v>0</v>
      </c>
      <c r="I63" s="9">
        <f t="shared" si="8"/>
        <v>0</v>
      </c>
      <c r="J63" s="9">
        <f t="shared" si="8"/>
        <v>0</v>
      </c>
      <c r="K63" s="9">
        <f t="shared" si="8"/>
        <v>0</v>
      </c>
    </row>
    <row r="64" spans="1:11" s="6" customFormat="1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  <c r="K64" s="9"/>
    </row>
    <row r="65" spans="1:11" s="6" customFormat="1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  <c r="K65" s="9"/>
    </row>
    <row r="66" spans="1:11" s="6" customFormat="1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  <c r="K66" s="9"/>
    </row>
    <row r="67" spans="1:11" x14ac:dyDescent="0.25">
      <c r="A67" s="3" t="s">
        <v>0</v>
      </c>
      <c r="B67" s="3" t="s">
        <v>1</v>
      </c>
      <c r="C67" s="3" t="s">
        <v>137</v>
      </c>
      <c r="D67" s="3" t="s">
        <v>2</v>
      </c>
      <c r="E67" s="3" t="s">
        <v>125</v>
      </c>
      <c r="F67" s="3" t="s">
        <v>127</v>
      </c>
      <c r="G67" s="3" t="s">
        <v>3</v>
      </c>
      <c r="H67" s="11" t="s">
        <v>130</v>
      </c>
      <c r="I67" s="3" t="s">
        <v>132</v>
      </c>
      <c r="J67" s="3" t="s">
        <v>134</v>
      </c>
      <c r="K67" s="3" t="s">
        <v>132</v>
      </c>
    </row>
    <row r="68" spans="1:11" s="6" customFormat="1" x14ac:dyDescent="0.25">
      <c r="A68" s="3"/>
      <c r="B68" s="3"/>
      <c r="C68" s="3" t="s">
        <v>124</v>
      </c>
      <c r="D68" s="3"/>
      <c r="E68" s="3" t="s">
        <v>126</v>
      </c>
      <c r="F68" s="3" t="s">
        <v>128</v>
      </c>
      <c r="G68" s="3" t="s">
        <v>129</v>
      </c>
      <c r="H68" s="11" t="s">
        <v>131</v>
      </c>
      <c r="I68" s="3" t="s">
        <v>133</v>
      </c>
      <c r="J68" s="3" t="s">
        <v>135</v>
      </c>
      <c r="K68" s="3" t="s">
        <v>136</v>
      </c>
    </row>
    <row r="69" spans="1:11" x14ac:dyDescent="0.25">
      <c r="A69" s="1"/>
      <c r="B69" s="1"/>
      <c r="C69" s="1"/>
      <c r="D69" s="1"/>
      <c r="E69" s="2"/>
      <c r="F69" s="2"/>
      <c r="G69" s="2"/>
      <c r="H69" s="8"/>
      <c r="I69" s="2"/>
      <c r="J69" s="2"/>
      <c r="K69" s="2"/>
    </row>
    <row r="70" spans="1:11" x14ac:dyDescent="0.25">
      <c r="A70" s="1" t="s">
        <v>4</v>
      </c>
      <c r="B70" s="1" t="s">
        <v>64</v>
      </c>
      <c r="C70" s="1" t="s">
        <v>4</v>
      </c>
      <c r="D70" s="1" t="s">
        <v>65</v>
      </c>
    </row>
    <row r="71" spans="1:11" x14ac:dyDescent="0.25">
      <c r="A71" s="1" t="s">
        <v>4</v>
      </c>
      <c r="B71" s="1" t="s">
        <v>4</v>
      </c>
      <c r="C71" s="1" t="s">
        <v>46</v>
      </c>
      <c r="D71" s="1" t="s">
        <v>45</v>
      </c>
      <c r="E71" s="8">
        <v>443.93</v>
      </c>
      <c r="F71" s="8">
        <v>1362.1</v>
      </c>
      <c r="G71" s="8">
        <v>180</v>
      </c>
      <c r="H71" s="8">
        <v>1500</v>
      </c>
      <c r="I71" s="8">
        <v>710</v>
      </c>
      <c r="J71" s="8">
        <v>680</v>
      </c>
      <c r="K71" s="8">
        <v>680</v>
      </c>
    </row>
    <row r="72" spans="1:11" x14ac:dyDescent="0.25">
      <c r="A72" s="1" t="s">
        <v>4</v>
      </c>
      <c r="B72" s="1" t="s">
        <v>4</v>
      </c>
      <c r="C72" s="1" t="s">
        <v>48</v>
      </c>
      <c r="D72" s="1" t="s">
        <v>47</v>
      </c>
      <c r="E72" s="8">
        <v>100</v>
      </c>
      <c r="F72" s="8">
        <v>100</v>
      </c>
      <c r="G72" s="8">
        <v>100</v>
      </c>
      <c r="H72" s="8">
        <v>100</v>
      </c>
      <c r="I72" s="8">
        <v>0</v>
      </c>
      <c r="J72" s="8">
        <v>0</v>
      </c>
      <c r="K72" s="8">
        <v>0</v>
      </c>
    </row>
    <row r="73" spans="1:11" s="6" customFormat="1" x14ac:dyDescent="0.25">
      <c r="A73" s="4" t="s">
        <v>4</v>
      </c>
      <c r="B73" s="4" t="s">
        <v>66</v>
      </c>
      <c r="C73" s="4" t="s">
        <v>4</v>
      </c>
      <c r="D73" s="4" t="s">
        <v>65</v>
      </c>
      <c r="E73" s="9">
        <f>SUM(E71:E72)</f>
        <v>543.93000000000006</v>
      </c>
      <c r="F73" s="9">
        <f t="shared" ref="F73:K73" si="9">SUM(F71:F72)</f>
        <v>1462.1</v>
      </c>
      <c r="G73" s="9">
        <f t="shared" si="9"/>
        <v>280</v>
      </c>
      <c r="H73" s="9">
        <f t="shared" si="9"/>
        <v>1600</v>
      </c>
      <c r="I73" s="9">
        <f t="shared" si="9"/>
        <v>710</v>
      </c>
      <c r="J73" s="9">
        <f t="shared" si="9"/>
        <v>680</v>
      </c>
      <c r="K73" s="9">
        <f t="shared" si="9"/>
        <v>680</v>
      </c>
    </row>
    <row r="74" spans="1:11" x14ac:dyDescent="0.25">
      <c r="A74" s="1"/>
      <c r="B74" s="1"/>
      <c r="C74" s="1"/>
      <c r="D74" s="1"/>
      <c r="E74" s="8"/>
      <c r="F74" s="8"/>
      <c r="G74" s="8"/>
      <c r="H74" s="8"/>
      <c r="I74" s="8"/>
      <c r="J74" s="8"/>
      <c r="K74" s="8"/>
    </row>
    <row r="75" spans="1:11" x14ac:dyDescent="0.25">
      <c r="A75" s="1" t="s">
        <v>4</v>
      </c>
      <c r="B75" s="1" t="s">
        <v>67</v>
      </c>
      <c r="C75" s="1" t="s">
        <v>4</v>
      </c>
      <c r="D75" s="1" t="s">
        <v>68</v>
      </c>
      <c r="E75" s="7"/>
      <c r="F75" s="7"/>
      <c r="G75" s="7"/>
      <c r="I75" s="7"/>
      <c r="J75" s="7"/>
      <c r="K75" s="7"/>
    </row>
    <row r="76" spans="1:11" x14ac:dyDescent="0.25">
      <c r="A76" s="1" t="s">
        <v>4</v>
      </c>
      <c r="B76" s="1" t="s">
        <v>4</v>
      </c>
      <c r="C76" s="1" t="s">
        <v>42</v>
      </c>
      <c r="D76" s="1" t="s">
        <v>41</v>
      </c>
      <c r="E76" s="8">
        <v>0</v>
      </c>
      <c r="F76" s="8">
        <v>15</v>
      </c>
      <c r="G76" s="8">
        <v>0</v>
      </c>
      <c r="H76" s="8">
        <v>0</v>
      </c>
      <c r="I76" s="8">
        <v>15</v>
      </c>
      <c r="J76" s="8">
        <v>15</v>
      </c>
      <c r="K76" s="8">
        <v>15</v>
      </c>
    </row>
    <row r="77" spans="1:11" x14ac:dyDescent="0.25">
      <c r="A77" s="1" t="s">
        <v>4</v>
      </c>
      <c r="B77" s="1" t="s">
        <v>4</v>
      </c>
      <c r="C77" s="1" t="s">
        <v>46</v>
      </c>
      <c r="D77" s="1" t="s">
        <v>45</v>
      </c>
      <c r="E77" s="8">
        <v>99</v>
      </c>
      <c r="F77" s="8">
        <v>1257.99</v>
      </c>
      <c r="G77" s="8">
        <v>1140</v>
      </c>
      <c r="H77" s="8">
        <v>3140</v>
      </c>
      <c r="I77" s="8">
        <v>3125</v>
      </c>
      <c r="J77" s="8">
        <v>3075</v>
      </c>
      <c r="K77" s="8">
        <v>50075</v>
      </c>
    </row>
    <row r="78" spans="1:11" s="6" customFormat="1" x14ac:dyDescent="0.25">
      <c r="A78" s="4" t="s">
        <v>4</v>
      </c>
      <c r="B78" s="4" t="s">
        <v>69</v>
      </c>
      <c r="C78" s="4" t="s">
        <v>4</v>
      </c>
      <c r="D78" s="4" t="s">
        <v>68</v>
      </c>
      <c r="E78" s="9">
        <f>SUM(E76:E77)</f>
        <v>99</v>
      </c>
      <c r="F78" s="9">
        <f t="shared" ref="F78:K78" si="10">SUM(F76:F77)</f>
        <v>1272.99</v>
      </c>
      <c r="G78" s="9">
        <f t="shared" si="10"/>
        <v>1140</v>
      </c>
      <c r="H78" s="9">
        <f t="shared" si="10"/>
        <v>3140</v>
      </c>
      <c r="I78" s="9">
        <f t="shared" si="10"/>
        <v>3140</v>
      </c>
      <c r="J78" s="9">
        <f t="shared" si="10"/>
        <v>3090</v>
      </c>
      <c r="K78" s="9">
        <f t="shared" si="10"/>
        <v>50090</v>
      </c>
    </row>
    <row r="79" spans="1:11" x14ac:dyDescent="0.25">
      <c r="A79" s="1"/>
      <c r="B79" s="1"/>
      <c r="C79" s="1"/>
      <c r="D79" s="1"/>
      <c r="E79" s="8"/>
      <c r="F79" s="8"/>
      <c r="G79" s="8"/>
      <c r="H79" s="8"/>
      <c r="I79" s="8"/>
      <c r="J79" s="8"/>
      <c r="K79" s="8"/>
    </row>
    <row r="80" spans="1:11" x14ac:dyDescent="0.25">
      <c r="A80" s="1" t="s">
        <v>4</v>
      </c>
      <c r="B80" s="1" t="s">
        <v>70</v>
      </c>
      <c r="C80" s="1" t="s">
        <v>4</v>
      </c>
      <c r="D80" s="1" t="s">
        <v>71</v>
      </c>
      <c r="E80" s="7"/>
      <c r="F80" s="7"/>
      <c r="G80" s="7"/>
      <c r="I80" s="7"/>
      <c r="J80" s="7"/>
      <c r="K80" s="7"/>
    </row>
    <row r="81" spans="1:11" x14ac:dyDescent="0.25">
      <c r="A81" s="1" t="s">
        <v>4</v>
      </c>
      <c r="B81" s="1" t="s">
        <v>4</v>
      </c>
      <c r="C81" s="1" t="s">
        <v>46</v>
      </c>
      <c r="D81" s="1" t="s">
        <v>45</v>
      </c>
      <c r="E81" s="8">
        <v>19770.54</v>
      </c>
      <c r="F81" s="8">
        <v>20260.52</v>
      </c>
      <c r="G81" s="8">
        <v>21893</v>
      </c>
      <c r="H81" s="8">
        <v>22000</v>
      </c>
      <c r="I81" s="8">
        <v>22445</v>
      </c>
      <c r="J81" s="8">
        <v>22445</v>
      </c>
      <c r="K81" s="8">
        <v>22445</v>
      </c>
    </row>
    <row r="82" spans="1:11" s="6" customFormat="1" x14ac:dyDescent="0.25">
      <c r="A82" s="4" t="s">
        <v>4</v>
      </c>
      <c r="B82" s="4" t="s">
        <v>72</v>
      </c>
      <c r="C82" s="4" t="s">
        <v>4</v>
      </c>
      <c r="D82" s="4" t="s">
        <v>71</v>
      </c>
      <c r="E82" s="9">
        <f>SUM(E81)</f>
        <v>19770.54</v>
      </c>
      <c r="F82" s="9">
        <f t="shared" ref="F82:K82" si="11">SUM(F81)</f>
        <v>20260.52</v>
      </c>
      <c r="G82" s="9">
        <f t="shared" si="11"/>
        <v>21893</v>
      </c>
      <c r="H82" s="9">
        <f t="shared" si="11"/>
        <v>22000</v>
      </c>
      <c r="I82" s="9">
        <f t="shared" si="11"/>
        <v>22445</v>
      </c>
      <c r="J82" s="9">
        <f t="shared" si="11"/>
        <v>22445</v>
      </c>
      <c r="K82" s="9">
        <f t="shared" si="11"/>
        <v>22445</v>
      </c>
    </row>
    <row r="83" spans="1:11" x14ac:dyDescent="0.25">
      <c r="A83" s="1"/>
      <c r="B83" s="1"/>
      <c r="C83" s="1"/>
      <c r="D83" s="1"/>
      <c r="E83" s="8"/>
      <c r="F83" s="8"/>
      <c r="G83" s="8"/>
      <c r="H83" s="8"/>
      <c r="I83" s="8"/>
      <c r="J83" s="8"/>
      <c r="K83" s="8"/>
    </row>
    <row r="84" spans="1:11" x14ac:dyDescent="0.25">
      <c r="A84" s="1" t="s">
        <v>4</v>
      </c>
      <c r="B84" s="1" t="s">
        <v>73</v>
      </c>
      <c r="C84" s="1" t="s">
        <v>4</v>
      </c>
      <c r="D84" s="1" t="s">
        <v>74</v>
      </c>
      <c r="E84" s="7"/>
      <c r="F84" s="7"/>
      <c r="G84" s="7"/>
      <c r="I84" s="7"/>
      <c r="J84" s="7"/>
      <c r="K84" s="7"/>
    </row>
    <row r="85" spans="1:11" x14ac:dyDescent="0.25">
      <c r="A85" s="1" t="s">
        <v>4</v>
      </c>
      <c r="B85" s="1" t="s">
        <v>4</v>
      </c>
      <c r="C85" s="1" t="s">
        <v>46</v>
      </c>
      <c r="D85" s="1" t="s">
        <v>45</v>
      </c>
      <c r="E85" s="8">
        <v>11264.08</v>
      </c>
      <c r="F85" s="8">
        <v>148.19999999999999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</row>
    <row r="86" spans="1:11" s="6" customFormat="1" x14ac:dyDescent="0.25">
      <c r="A86" s="4" t="s">
        <v>4</v>
      </c>
      <c r="B86" s="4" t="s">
        <v>75</v>
      </c>
      <c r="C86" s="4" t="s">
        <v>4</v>
      </c>
      <c r="D86" s="4" t="s">
        <v>74</v>
      </c>
      <c r="E86" s="9">
        <f>SUM(E85)</f>
        <v>11264.08</v>
      </c>
      <c r="F86" s="9">
        <f t="shared" ref="F86:K86" si="12">SUM(F85)</f>
        <v>148.19999999999999</v>
      </c>
      <c r="G86" s="9">
        <f t="shared" si="12"/>
        <v>0</v>
      </c>
      <c r="H86" s="9">
        <f t="shared" si="12"/>
        <v>0</v>
      </c>
      <c r="I86" s="9">
        <f t="shared" si="12"/>
        <v>0</v>
      </c>
      <c r="J86" s="9">
        <f t="shared" si="12"/>
        <v>0</v>
      </c>
      <c r="K86" s="9">
        <f t="shared" si="12"/>
        <v>0</v>
      </c>
    </row>
    <row r="87" spans="1:11" x14ac:dyDescent="0.25">
      <c r="A87" s="1"/>
      <c r="B87" s="1"/>
      <c r="C87" s="1"/>
      <c r="D87" s="1"/>
      <c r="E87" s="8"/>
      <c r="F87" s="8"/>
      <c r="G87" s="8"/>
      <c r="H87" s="8"/>
      <c r="I87" s="8"/>
      <c r="J87" s="8"/>
      <c r="K87" s="8"/>
    </row>
    <row r="88" spans="1:11" x14ac:dyDescent="0.25">
      <c r="A88" s="1" t="s">
        <v>4</v>
      </c>
      <c r="B88" s="1" t="s">
        <v>76</v>
      </c>
      <c r="C88" s="1" t="s">
        <v>4</v>
      </c>
      <c r="D88" s="1" t="s">
        <v>77</v>
      </c>
      <c r="E88" s="7"/>
      <c r="F88" s="7"/>
      <c r="G88" s="7"/>
      <c r="I88" s="7"/>
      <c r="J88" s="7"/>
      <c r="K88" s="7"/>
    </row>
    <row r="89" spans="1:11" x14ac:dyDescent="0.25">
      <c r="A89" s="1" t="s">
        <v>4</v>
      </c>
      <c r="B89" s="1" t="s">
        <v>4</v>
      </c>
      <c r="C89" s="1" t="s">
        <v>46</v>
      </c>
      <c r="D89" s="1" t="s">
        <v>45</v>
      </c>
      <c r="E89" s="8">
        <v>0</v>
      </c>
      <c r="F89" s="8">
        <v>0</v>
      </c>
      <c r="G89" s="8">
        <v>0</v>
      </c>
      <c r="H89" s="8">
        <v>200</v>
      </c>
      <c r="I89" s="8">
        <v>450</v>
      </c>
      <c r="J89" s="8">
        <v>0</v>
      </c>
      <c r="K89" s="8">
        <v>0</v>
      </c>
    </row>
    <row r="90" spans="1:11" s="6" customFormat="1" x14ac:dyDescent="0.25">
      <c r="A90" s="4" t="s">
        <v>4</v>
      </c>
      <c r="B90" s="4" t="s">
        <v>78</v>
      </c>
      <c r="C90" s="4" t="s">
        <v>4</v>
      </c>
      <c r="D90" s="4" t="s">
        <v>77</v>
      </c>
      <c r="E90" s="9">
        <f>SUM(E89)</f>
        <v>0</v>
      </c>
      <c r="F90" s="9">
        <f t="shared" ref="F90:K90" si="13">SUM(F89)</f>
        <v>0</v>
      </c>
      <c r="G90" s="9">
        <f t="shared" si="13"/>
        <v>0</v>
      </c>
      <c r="H90" s="9">
        <f t="shared" si="13"/>
        <v>200</v>
      </c>
      <c r="I90" s="9">
        <f t="shared" si="13"/>
        <v>450</v>
      </c>
      <c r="J90" s="9">
        <f t="shared" si="13"/>
        <v>0</v>
      </c>
      <c r="K90" s="9">
        <f t="shared" si="13"/>
        <v>0</v>
      </c>
    </row>
    <row r="91" spans="1:11" x14ac:dyDescent="0.25">
      <c r="A91" s="1"/>
      <c r="B91" s="1"/>
      <c r="C91" s="1"/>
      <c r="D91" s="1"/>
      <c r="E91" s="8"/>
      <c r="F91" s="8"/>
      <c r="G91" s="8"/>
      <c r="H91" s="8"/>
      <c r="I91" s="8"/>
      <c r="J91" s="8"/>
      <c r="K91" s="8"/>
    </row>
    <row r="92" spans="1:11" x14ac:dyDescent="0.25">
      <c r="A92" s="1" t="s">
        <v>4</v>
      </c>
      <c r="B92" s="1" t="s">
        <v>79</v>
      </c>
      <c r="C92" s="1" t="s">
        <v>4</v>
      </c>
      <c r="D92" s="1" t="s">
        <v>80</v>
      </c>
      <c r="E92" s="7"/>
      <c r="F92" s="7"/>
      <c r="G92" s="7"/>
      <c r="I92" s="7"/>
      <c r="J92" s="7"/>
      <c r="K92" s="7"/>
    </row>
    <row r="93" spans="1:11" x14ac:dyDescent="0.25">
      <c r="A93" s="1" t="s">
        <v>4</v>
      </c>
      <c r="B93" s="1" t="s">
        <v>4</v>
      </c>
      <c r="C93" s="1" t="s">
        <v>42</v>
      </c>
      <c r="D93" s="1" t="s">
        <v>41</v>
      </c>
      <c r="E93" s="8">
        <v>0</v>
      </c>
      <c r="F93" s="8">
        <v>3299.56</v>
      </c>
      <c r="G93" s="8">
        <v>500</v>
      </c>
      <c r="H93" s="8">
        <v>2000</v>
      </c>
      <c r="I93" s="8">
        <v>500</v>
      </c>
      <c r="J93" s="8">
        <v>550</v>
      </c>
      <c r="K93" s="8">
        <v>600</v>
      </c>
    </row>
    <row r="94" spans="1:11" x14ac:dyDescent="0.25">
      <c r="A94" s="1" t="s">
        <v>4</v>
      </c>
      <c r="B94" s="1" t="s">
        <v>4</v>
      </c>
      <c r="C94" s="1" t="s">
        <v>44</v>
      </c>
      <c r="D94" s="1" t="s">
        <v>43</v>
      </c>
      <c r="E94" s="8">
        <v>154.38999999999999</v>
      </c>
      <c r="F94" s="8">
        <v>71.52</v>
      </c>
      <c r="G94" s="8">
        <v>211</v>
      </c>
      <c r="H94" s="8">
        <v>700</v>
      </c>
      <c r="I94" s="8">
        <v>305</v>
      </c>
      <c r="J94" s="8">
        <v>324</v>
      </c>
      <c r="K94" s="8">
        <v>340</v>
      </c>
    </row>
    <row r="95" spans="1:11" x14ac:dyDescent="0.25">
      <c r="A95" s="1" t="s">
        <v>4</v>
      </c>
      <c r="B95" s="1" t="s">
        <v>4</v>
      </c>
      <c r="C95" s="1" t="s">
        <v>46</v>
      </c>
      <c r="D95" s="1" t="s">
        <v>45</v>
      </c>
      <c r="E95" s="8">
        <v>7819.55</v>
      </c>
      <c r="F95" s="8">
        <v>2857.45</v>
      </c>
      <c r="G95" s="8">
        <v>2630</v>
      </c>
      <c r="H95" s="8">
        <v>2500</v>
      </c>
      <c r="I95" s="8">
        <v>4133</v>
      </c>
      <c r="J95" s="8">
        <v>3645</v>
      </c>
      <c r="K95" s="8">
        <v>4155</v>
      </c>
    </row>
    <row r="96" spans="1:11" s="6" customFormat="1" x14ac:dyDescent="0.25">
      <c r="A96" s="4" t="s">
        <v>4</v>
      </c>
      <c r="B96" s="4" t="s">
        <v>81</v>
      </c>
      <c r="C96" s="4" t="s">
        <v>4</v>
      </c>
      <c r="D96" s="4" t="s">
        <v>80</v>
      </c>
      <c r="E96" s="9">
        <f>SUM(E93:E95)</f>
        <v>7973.9400000000005</v>
      </c>
      <c r="F96" s="9">
        <f t="shared" ref="F96:K96" si="14">SUM(F93:F95)</f>
        <v>6228.53</v>
      </c>
      <c r="G96" s="9">
        <f t="shared" si="14"/>
        <v>3341</v>
      </c>
      <c r="H96" s="9">
        <f t="shared" si="14"/>
        <v>5200</v>
      </c>
      <c r="I96" s="9">
        <f t="shared" si="14"/>
        <v>4938</v>
      </c>
      <c r="J96" s="9">
        <f t="shared" si="14"/>
        <v>4519</v>
      </c>
      <c r="K96" s="9">
        <f t="shared" si="14"/>
        <v>5095</v>
      </c>
    </row>
    <row r="97" spans="1:11" s="6" customFormat="1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  <c r="K97" s="9"/>
    </row>
    <row r="98" spans="1:11" s="6" customFormat="1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  <c r="K98" s="9"/>
    </row>
    <row r="99" spans="1:11" s="6" customFormat="1" x14ac:dyDescent="0.25">
      <c r="A99" s="4"/>
      <c r="B99" s="4"/>
      <c r="C99" s="4"/>
      <c r="D99" s="4"/>
      <c r="E99" s="5"/>
      <c r="F99" s="5"/>
      <c r="G99" s="5"/>
      <c r="H99" s="9"/>
      <c r="I99" s="5"/>
      <c r="J99" s="5"/>
      <c r="K99" s="5"/>
    </row>
    <row r="100" spans="1:11" x14ac:dyDescent="0.25">
      <c r="A100" s="3" t="s">
        <v>0</v>
      </c>
      <c r="B100" s="3" t="s">
        <v>1</v>
      </c>
      <c r="C100" s="3" t="s">
        <v>137</v>
      </c>
      <c r="D100" s="3" t="s">
        <v>2</v>
      </c>
      <c r="E100" s="3" t="s">
        <v>125</v>
      </c>
      <c r="F100" s="3" t="s">
        <v>127</v>
      </c>
      <c r="G100" s="3" t="s">
        <v>3</v>
      </c>
      <c r="H100" s="11" t="s">
        <v>130</v>
      </c>
      <c r="I100" s="3" t="s">
        <v>132</v>
      </c>
      <c r="J100" s="3" t="s">
        <v>134</v>
      </c>
      <c r="K100" s="3" t="s">
        <v>132</v>
      </c>
    </row>
    <row r="101" spans="1:11" s="6" customFormat="1" x14ac:dyDescent="0.25">
      <c r="A101" s="3"/>
      <c r="B101" s="3"/>
      <c r="C101" s="3" t="s">
        <v>124</v>
      </c>
      <c r="D101" s="3"/>
      <c r="E101" s="3" t="s">
        <v>126</v>
      </c>
      <c r="F101" s="3" t="s">
        <v>128</v>
      </c>
      <c r="G101" s="3" t="s">
        <v>129</v>
      </c>
      <c r="H101" s="11" t="s">
        <v>131</v>
      </c>
      <c r="I101" s="3" t="s">
        <v>133</v>
      </c>
      <c r="J101" s="3" t="s">
        <v>135</v>
      </c>
      <c r="K101" s="3" t="s">
        <v>136</v>
      </c>
    </row>
    <row r="102" spans="1:11" x14ac:dyDescent="0.25">
      <c r="A102" s="1"/>
      <c r="B102" s="1"/>
      <c r="C102" s="1"/>
      <c r="D102" s="1"/>
      <c r="E102" s="2"/>
      <c r="F102" s="2"/>
      <c r="G102" s="2"/>
      <c r="H102" s="8"/>
      <c r="I102" s="2"/>
      <c r="J102" s="2"/>
      <c r="K102" s="2"/>
    </row>
    <row r="103" spans="1:11" x14ac:dyDescent="0.25">
      <c r="A103" s="1" t="s">
        <v>4</v>
      </c>
      <c r="B103" s="1" t="s">
        <v>82</v>
      </c>
      <c r="C103" s="1" t="s">
        <v>4</v>
      </c>
      <c r="D103" s="1" t="s">
        <v>83</v>
      </c>
    </row>
    <row r="104" spans="1:11" x14ac:dyDescent="0.25">
      <c r="A104" s="1" t="s">
        <v>4</v>
      </c>
      <c r="B104" s="1" t="s">
        <v>4</v>
      </c>
      <c r="C104" s="1" t="s">
        <v>46</v>
      </c>
      <c r="D104" s="1" t="s">
        <v>45</v>
      </c>
      <c r="E104" s="8">
        <v>7052.49</v>
      </c>
      <c r="F104" s="8">
        <v>4131.93</v>
      </c>
      <c r="G104" s="8">
        <v>5600</v>
      </c>
      <c r="H104" s="8">
        <v>6500</v>
      </c>
      <c r="I104" s="8">
        <v>6800</v>
      </c>
      <c r="J104" s="8">
        <v>6910</v>
      </c>
      <c r="K104" s="8">
        <v>6970</v>
      </c>
    </row>
    <row r="105" spans="1:11" s="6" customFormat="1" x14ac:dyDescent="0.25">
      <c r="A105" s="4" t="s">
        <v>4</v>
      </c>
      <c r="B105" s="4" t="s">
        <v>84</v>
      </c>
      <c r="C105" s="4" t="s">
        <v>4</v>
      </c>
      <c r="D105" s="4" t="s">
        <v>83</v>
      </c>
      <c r="E105" s="9">
        <f>SUM(E104)</f>
        <v>7052.49</v>
      </c>
      <c r="F105" s="9">
        <f t="shared" ref="F105:K105" si="15">SUM(F104)</f>
        <v>4131.93</v>
      </c>
      <c r="G105" s="9">
        <f t="shared" si="15"/>
        <v>5600</v>
      </c>
      <c r="H105" s="9">
        <f t="shared" si="15"/>
        <v>6500</v>
      </c>
      <c r="I105" s="9">
        <f t="shared" si="15"/>
        <v>6800</v>
      </c>
      <c r="J105" s="9">
        <f t="shared" si="15"/>
        <v>6910</v>
      </c>
      <c r="K105" s="9">
        <f t="shared" si="15"/>
        <v>6970</v>
      </c>
    </row>
    <row r="106" spans="1:11" x14ac:dyDescent="0.25">
      <c r="A106" s="1"/>
      <c r="B106" s="1"/>
      <c r="C106" s="1"/>
      <c r="D106" s="1"/>
      <c r="E106" s="8"/>
      <c r="F106" s="8"/>
      <c r="G106" s="8"/>
      <c r="H106" s="8"/>
      <c r="I106" s="8"/>
      <c r="J106" s="8"/>
      <c r="K106" s="8"/>
    </row>
    <row r="107" spans="1:11" x14ac:dyDescent="0.25">
      <c r="A107" s="1" t="s">
        <v>4</v>
      </c>
      <c r="B107" s="1" t="s">
        <v>85</v>
      </c>
      <c r="C107" s="1" t="s">
        <v>4</v>
      </c>
      <c r="D107" s="1" t="s">
        <v>86</v>
      </c>
      <c r="E107" s="7"/>
      <c r="F107" s="7"/>
      <c r="G107" s="7"/>
      <c r="I107" s="7"/>
      <c r="J107" s="7"/>
      <c r="K107" s="7"/>
    </row>
    <row r="108" spans="1:11" x14ac:dyDescent="0.25">
      <c r="A108" s="1" t="s">
        <v>4</v>
      </c>
      <c r="B108" s="1" t="s">
        <v>4</v>
      </c>
      <c r="C108" s="1" t="s">
        <v>46</v>
      </c>
      <c r="D108" s="1" t="s">
        <v>45</v>
      </c>
      <c r="E108" s="8">
        <v>1977.3</v>
      </c>
      <c r="F108" s="8">
        <v>602.70000000000005</v>
      </c>
      <c r="G108" s="8">
        <v>865</v>
      </c>
      <c r="H108" s="8">
        <v>900</v>
      </c>
      <c r="I108" s="8">
        <v>915</v>
      </c>
      <c r="J108" s="8">
        <v>915</v>
      </c>
      <c r="K108" s="8">
        <v>915</v>
      </c>
    </row>
    <row r="109" spans="1:11" s="6" customFormat="1" x14ac:dyDescent="0.25">
      <c r="A109" s="4" t="s">
        <v>4</v>
      </c>
      <c r="B109" s="4" t="s">
        <v>87</v>
      </c>
      <c r="C109" s="4" t="s">
        <v>4</v>
      </c>
      <c r="D109" s="4" t="s">
        <v>86</v>
      </c>
      <c r="E109" s="9">
        <f>SUM(E108)</f>
        <v>1977.3</v>
      </c>
      <c r="F109" s="9">
        <f t="shared" ref="F109:K109" si="16">SUM(F108)</f>
        <v>602.70000000000005</v>
      </c>
      <c r="G109" s="9">
        <f t="shared" si="16"/>
        <v>865</v>
      </c>
      <c r="H109" s="9">
        <f t="shared" si="16"/>
        <v>900</v>
      </c>
      <c r="I109" s="9">
        <f t="shared" si="16"/>
        <v>915</v>
      </c>
      <c r="J109" s="9">
        <f t="shared" si="16"/>
        <v>915</v>
      </c>
      <c r="K109" s="9">
        <f t="shared" si="16"/>
        <v>915</v>
      </c>
    </row>
    <row r="110" spans="1:11" x14ac:dyDescent="0.25">
      <c r="A110" s="1"/>
      <c r="B110" s="1"/>
      <c r="C110" s="1"/>
      <c r="D110" s="1"/>
      <c r="E110" s="8"/>
      <c r="F110" s="8"/>
      <c r="G110" s="8"/>
      <c r="H110" s="8"/>
      <c r="I110" s="8"/>
      <c r="J110" s="8"/>
      <c r="K110" s="8"/>
    </row>
    <row r="111" spans="1:11" x14ac:dyDescent="0.25">
      <c r="A111" s="1" t="s">
        <v>4</v>
      </c>
      <c r="B111" s="1" t="s">
        <v>88</v>
      </c>
      <c r="C111" s="1" t="s">
        <v>4</v>
      </c>
      <c r="D111" s="1" t="s">
        <v>89</v>
      </c>
      <c r="E111" s="7"/>
      <c r="F111" s="7"/>
      <c r="G111" s="7"/>
      <c r="I111" s="7"/>
      <c r="J111" s="7"/>
      <c r="K111" s="7"/>
    </row>
    <row r="112" spans="1:11" x14ac:dyDescent="0.25">
      <c r="A112" s="1" t="s">
        <v>4</v>
      </c>
      <c r="B112" s="1" t="s">
        <v>4</v>
      </c>
      <c r="C112" s="1" t="s">
        <v>44</v>
      </c>
      <c r="D112" s="1" t="s">
        <v>43</v>
      </c>
      <c r="E112" s="8">
        <v>273.51</v>
      </c>
      <c r="F112" s="8">
        <v>142.09</v>
      </c>
      <c r="G112" s="8">
        <v>363</v>
      </c>
      <c r="H112" s="8">
        <v>400</v>
      </c>
      <c r="I112" s="8">
        <v>318</v>
      </c>
      <c r="J112" s="8">
        <v>323</v>
      </c>
      <c r="K112" s="8">
        <v>330</v>
      </c>
    </row>
    <row r="113" spans="1:11" x14ac:dyDescent="0.25">
      <c r="A113" s="1" t="s">
        <v>4</v>
      </c>
      <c r="B113" s="1" t="s">
        <v>4</v>
      </c>
      <c r="C113" s="1" t="s">
        <v>46</v>
      </c>
      <c r="D113" s="1" t="s">
        <v>45</v>
      </c>
      <c r="E113" s="8">
        <v>8626.01</v>
      </c>
      <c r="F113" s="8">
        <v>12576.35</v>
      </c>
      <c r="G113" s="8">
        <v>14300</v>
      </c>
      <c r="H113" s="8">
        <v>10000</v>
      </c>
      <c r="I113" s="8">
        <v>14650</v>
      </c>
      <c r="J113" s="8">
        <v>14500</v>
      </c>
      <c r="K113" s="8">
        <v>12820</v>
      </c>
    </row>
    <row r="114" spans="1:11" s="6" customFormat="1" x14ac:dyDescent="0.25">
      <c r="A114" s="4" t="s">
        <v>4</v>
      </c>
      <c r="B114" s="4" t="s">
        <v>90</v>
      </c>
      <c r="C114" s="4" t="s">
        <v>4</v>
      </c>
      <c r="D114" s="4" t="s">
        <v>89</v>
      </c>
      <c r="E114" s="9">
        <f>SUM(E112:E113)</f>
        <v>8899.52</v>
      </c>
      <c r="F114" s="9">
        <f t="shared" ref="F114:K114" si="17">SUM(F112:F113)</f>
        <v>12718.44</v>
      </c>
      <c r="G114" s="9">
        <f t="shared" si="17"/>
        <v>14663</v>
      </c>
      <c r="H114" s="9">
        <f t="shared" si="17"/>
        <v>10400</v>
      </c>
      <c r="I114" s="9">
        <f t="shared" si="17"/>
        <v>14968</v>
      </c>
      <c r="J114" s="9">
        <f t="shared" si="17"/>
        <v>14823</v>
      </c>
      <c r="K114" s="9">
        <f t="shared" si="17"/>
        <v>13150</v>
      </c>
    </row>
    <row r="115" spans="1:11" x14ac:dyDescent="0.25">
      <c r="A115" s="1"/>
      <c r="B115" s="1"/>
      <c r="C115" s="1"/>
      <c r="D115" s="1"/>
      <c r="E115" s="8"/>
      <c r="F115" s="8"/>
      <c r="G115" s="8"/>
      <c r="H115" s="8"/>
      <c r="I115" s="8"/>
      <c r="J115" s="8"/>
      <c r="K115" s="8"/>
    </row>
    <row r="116" spans="1:11" x14ac:dyDescent="0.25">
      <c r="A116" s="1" t="s">
        <v>4</v>
      </c>
      <c r="B116" s="1" t="s">
        <v>91</v>
      </c>
      <c r="C116" s="1" t="s">
        <v>4</v>
      </c>
      <c r="D116" s="1" t="s">
        <v>92</v>
      </c>
      <c r="E116" s="7"/>
      <c r="F116" s="7"/>
      <c r="G116" s="7"/>
      <c r="I116" s="7"/>
      <c r="J116" s="7"/>
      <c r="K116" s="7"/>
    </row>
    <row r="117" spans="1:11" x14ac:dyDescent="0.25">
      <c r="A117" s="1" t="s">
        <v>4</v>
      </c>
      <c r="B117" s="1" t="s">
        <v>4</v>
      </c>
      <c r="C117" s="1" t="s">
        <v>46</v>
      </c>
      <c r="D117" s="1" t="s">
        <v>45</v>
      </c>
      <c r="E117" s="8">
        <v>1135.18</v>
      </c>
      <c r="F117" s="8">
        <v>668.7</v>
      </c>
      <c r="G117" s="8">
        <v>755</v>
      </c>
      <c r="H117" s="8">
        <v>900</v>
      </c>
      <c r="I117" s="8">
        <v>955</v>
      </c>
      <c r="J117" s="8">
        <v>955</v>
      </c>
      <c r="K117" s="8">
        <v>958</v>
      </c>
    </row>
    <row r="118" spans="1:11" s="6" customFormat="1" x14ac:dyDescent="0.25">
      <c r="A118" s="4" t="s">
        <v>4</v>
      </c>
      <c r="B118" s="4" t="s">
        <v>93</v>
      </c>
      <c r="C118" s="4" t="s">
        <v>4</v>
      </c>
      <c r="D118" s="4" t="s">
        <v>92</v>
      </c>
      <c r="E118" s="9">
        <f>SUM(E117)</f>
        <v>1135.18</v>
      </c>
      <c r="F118" s="9">
        <f t="shared" ref="F118:K118" si="18">SUM(F117)</f>
        <v>668.7</v>
      </c>
      <c r="G118" s="9">
        <f t="shared" si="18"/>
        <v>755</v>
      </c>
      <c r="H118" s="9">
        <f t="shared" si="18"/>
        <v>900</v>
      </c>
      <c r="I118" s="9">
        <f t="shared" si="18"/>
        <v>955</v>
      </c>
      <c r="J118" s="9">
        <f t="shared" si="18"/>
        <v>955</v>
      </c>
      <c r="K118" s="9">
        <f t="shared" si="18"/>
        <v>958</v>
      </c>
    </row>
    <row r="119" spans="1:11" x14ac:dyDescent="0.25">
      <c r="A119" s="1"/>
      <c r="B119" s="1"/>
      <c r="C119" s="1"/>
      <c r="D119" s="1"/>
      <c r="E119" s="8"/>
      <c r="F119" s="8"/>
      <c r="G119" s="8"/>
      <c r="H119" s="8"/>
      <c r="I119" s="8"/>
      <c r="J119" s="8"/>
      <c r="K119" s="8"/>
    </row>
    <row r="120" spans="1:11" x14ac:dyDescent="0.25">
      <c r="A120" s="1" t="s">
        <v>4</v>
      </c>
      <c r="B120" s="1" t="s">
        <v>94</v>
      </c>
      <c r="C120" s="1" t="s">
        <v>4</v>
      </c>
      <c r="D120" s="1" t="s">
        <v>95</v>
      </c>
      <c r="E120" s="7"/>
      <c r="F120" s="7"/>
      <c r="G120" s="7"/>
      <c r="I120" s="7"/>
      <c r="J120" s="7"/>
      <c r="K120" s="7"/>
    </row>
    <row r="121" spans="1:11" x14ac:dyDescent="0.25">
      <c r="A121" s="1" t="s">
        <v>4</v>
      </c>
      <c r="B121" s="1" t="s">
        <v>4</v>
      </c>
      <c r="C121" s="1" t="s">
        <v>46</v>
      </c>
      <c r="D121" s="1" t="s">
        <v>45</v>
      </c>
      <c r="E121" s="8">
        <v>732.06</v>
      </c>
      <c r="F121" s="8">
        <v>834.86</v>
      </c>
      <c r="G121" s="8">
        <v>880</v>
      </c>
      <c r="H121" s="8">
        <v>3270</v>
      </c>
      <c r="I121" s="8">
        <v>1200</v>
      </c>
      <c r="J121" s="8">
        <v>1035</v>
      </c>
      <c r="K121" s="8">
        <v>1055</v>
      </c>
    </row>
    <row r="122" spans="1:11" x14ac:dyDescent="0.25">
      <c r="A122" s="1" t="s">
        <v>4</v>
      </c>
      <c r="B122" s="1" t="s">
        <v>4</v>
      </c>
      <c r="C122" s="1" t="s">
        <v>48</v>
      </c>
      <c r="D122" s="1" t="s">
        <v>47</v>
      </c>
      <c r="E122" s="8">
        <v>118.72</v>
      </c>
      <c r="F122" s="8">
        <v>732.4</v>
      </c>
      <c r="G122" s="8">
        <v>450</v>
      </c>
      <c r="H122" s="8">
        <v>1410</v>
      </c>
      <c r="I122" s="8">
        <v>450</v>
      </c>
      <c r="J122" s="8">
        <v>450</v>
      </c>
      <c r="K122" s="8">
        <v>450</v>
      </c>
    </row>
    <row r="123" spans="1:11" s="6" customFormat="1" x14ac:dyDescent="0.25">
      <c r="A123" s="4" t="s">
        <v>4</v>
      </c>
      <c r="B123" s="4" t="s">
        <v>96</v>
      </c>
      <c r="C123" s="4" t="s">
        <v>4</v>
      </c>
      <c r="D123" s="4" t="s">
        <v>95</v>
      </c>
      <c r="E123" s="9">
        <f>SUM(E121:E122)</f>
        <v>850.78</v>
      </c>
      <c r="F123" s="9">
        <f t="shared" ref="F123:K123" si="19">SUM(F121:F122)</f>
        <v>1567.26</v>
      </c>
      <c r="G123" s="9">
        <f t="shared" si="19"/>
        <v>1330</v>
      </c>
      <c r="H123" s="9">
        <f t="shared" si="19"/>
        <v>4680</v>
      </c>
      <c r="I123" s="9">
        <f t="shared" si="19"/>
        <v>1650</v>
      </c>
      <c r="J123" s="9">
        <f t="shared" si="19"/>
        <v>1485</v>
      </c>
      <c r="K123" s="9">
        <f t="shared" si="19"/>
        <v>1505</v>
      </c>
    </row>
    <row r="124" spans="1:11" x14ac:dyDescent="0.25">
      <c r="A124" s="1"/>
      <c r="B124" s="1"/>
      <c r="C124" s="1"/>
      <c r="D124" s="1"/>
      <c r="E124" s="8"/>
      <c r="F124" s="8"/>
      <c r="G124" s="8"/>
      <c r="H124" s="8"/>
      <c r="I124" s="8"/>
      <c r="J124" s="8"/>
      <c r="K124" s="8"/>
    </row>
    <row r="125" spans="1:11" x14ac:dyDescent="0.25">
      <c r="A125" s="1" t="s">
        <v>4</v>
      </c>
      <c r="B125" s="1" t="s">
        <v>97</v>
      </c>
      <c r="C125" s="1" t="s">
        <v>4</v>
      </c>
      <c r="D125" s="1" t="s">
        <v>98</v>
      </c>
      <c r="E125" s="7"/>
      <c r="F125" s="7"/>
      <c r="G125" s="7"/>
      <c r="I125" s="7"/>
      <c r="J125" s="7"/>
      <c r="K125" s="7"/>
    </row>
    <row r="126" spans="1:11" x14ac:dyDescent="0.25">
      <c r="A126" s="1" t="s">
        <v>4</v>
      </c>
      <c r="B126" s="1" t="s">
        <v>4</v>
      </c>
      <c r="C126" s="1" t="s">
        <v>42</v>
      </c>
      <c r="D126" s="1" t="s">
        <v>41</v>
      </c>
      <c r="E126" s="8">
        <v>24833.84</v>
      </c>
      <c r="F126" s="8">
        <v>27877.67</v>
      </c>
      <c r="G126" s="8">
        <v>27600</v>
      </c>
      <c r="H126" s="8">
        <v>27000</v>
      </c>
      <c r="I126" s="8">
        <v>29000</v>
      </c>
      <c r="J126" s="8">
        <v>30100</v>
      </c>
      <c r="K126" s="8">
        <v>30600</v>
      </c>
    </row>
    <row r="127" spans="1:11" x14ac:dyDescent="0.25">
      <c r="A127" s="1" t="s">
        <v>4</v>
      </c>
      <c r="B127" s="1" t="s">
        <v>4</v>
      </c>
      <c r="C127" s="1" t="s">
        <v>44</v>
      </c>
      <c r="D127" s="1" t="s">
        <v>43</v>
      </c>
      <c r="E127" s="8">
        <v>8988.14</v>
      </c>
      <c r="F127" s="8">
        <v>9847.1299999999992</v>
      </c>
      <c r="G127" s="8">
        <v>9745</v>
      </c>
      <c r="H127" s="8">
        <v>10450</v>
      </c>
      <c r="I127" s="8">
        <v>10472</v>
      </c>
      <c r="J127" s="8">
        <v>10825</v>
      </c>
      <c r="K127" s="8">
        <v>10985</v>
      </c>
    </row>
    <row r="128" spans="1:11" x14ac:dyDescent="0.25">
      <c r="A128" s="1" t="s">
        <v>4</v>
      </c>
      <c r="B128" s="1" t="s">
        <v>4</v>
      </c>
      <c r="C128" s="1" t="s">
        <v>46</v>
      </c>
      <c r="D128" s="1" t="s">
        <v>45</v>
      </c>
      <c r="E128" s="8">
        <v>24475.61</v>
      </c>
      <c r="F128" s="8">
        <v>9301.18</v>
      </c>
      <c r="G128" s="8">
        <v>9010</v>
      </c>
      <c r="H128" s="8">
        <v>11000</v>
      </c>
      <c r="I128" s="8">
        <v>11306</v>
      </c>
      <c r="J128" s="8">
        <v>11315</v>
      </c>
      <c r="K128" s="8">
        <v>11435</v>
      </c>
    </row>
    <row r="129" spans="1:11" s="6" customFormat="1" x14ac:dyDescent="0.25">
      <c r="A129" s="4" t="s">
        <v>4</v>
      </c>
      <c r="B129" s="4" t="s">
        <v>99</v>
      </c>
      <c r="C129" s="4" t="s">
        <v>4</v>
      </c>
      <c r="D129" s="4" t="s">
        <v>98</v>
      </c>
      <c r="E129" s="9">
        <f>SUM(E126:E128)</f>
        <v>58297.59</v>
      </c>
      <c r="F129" s="9">
        <f t="shared" ref="F129:K129" si="20">SUM(F126:F128)</f>
        <v>47025.979999999996</v>
      </c>
      <c r="G129" s="9">
        <f t="shared" si="20"/>
        <v>46355</v>
      </c>
      <c r="H129" s="9">
        <f t="shared" si="20"/>
        <v>48450</v>
      </c>
      <c r="I129" s="9">
        <f t="shared" si="20"/>
        <v>50778</v>
      </c>
      <c r="J129" s="9">
        <f t="shared" si="20"/>
        <v>52240</v>
      </c>
      <c r="K129" s="9">
        <f t="shared" si="20"/>
        <v>53020</v>
      </c>
    </row>
    <row r="130" spans="1:11" s="6" customFormat="1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  <c r="K130" s="9"/>
    </row>
    <row r="131" spans="1:11" s="6" customFormat="1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  <c r="K131" s="9"/>
    </row>
    <row r="132" spans="1:11" s="6" customFormat="1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  <c r="K132" s="9"/>
    </row>
    <row r="133" spans="1:11" x14ac:dyDescent="0.25">
      <c r="A133" s="3" t="s">
        <v>0</v>
      </c>
      <c r="B133" s="3" t="s">
        <v>1</v>
      </c>
      <c r="C133" s="3" t="s">
        <v>137</v>
      </c>
      <c r="D133" s="3" t="s">
        <v>2</v>
      </c>
      <c r="E133" s="3" t="s">
        <v>125</v>
      </c>
      <c r="F133" s="3" t="s">
        <v>127</v>
      </c>
      <c r="G133" s="3" t="s">
        <v>3</v>
      </c>
      <c r="H133" s="11" t="s">
        <v>130</v>
      </c>
      <c r="I133" s="3" t="s">
        <v>132</v>
      </c>
      <c r="J133" s="3" t="s">
        <v>134</v>
      </c>
      <c r="K133" s="3" t="s">
        <v>132</v>
      </c>
    </row>
    <row r="134" spans="1:11" s="6" customFormat="1" x14ac:dyDescent="0.25">
      <c r="A134" s="3"/>
      <c r="B134" s="3"/>
      <c r="C134" s="3" t="s">
        <v>124</v>
      </c>
      <c r="D134" s="3"/>
      <c r="E134" s="3" t="s">
        <v>126</v>
      </c>
      <c r="F134" s="3" t="s">
        <v>128</v>
      </c>
      <c r="G134" s="3" t="s">
        <v>129</v>
      </c>
      <c r="H134" s="11" t="s">
        <v>131</v>
      </c>
      <c r="I134" s="3" t="s">
        <v>133</v>
      </c>
      <c r="J134" s="3" t="s">
        <v>135</v>
      </c>
      <c r="K134" s="3" t="s">
        <v>136</v>
      </c>
    </row>
    <row r="135" spans="1:11" x14ac:dyDescent="0.25">
      <c r="A135" s="1"/>
      <c r="B135" s="1"/>
      <c r="C135" s="1"/>
      <c r="D135" s="1"/>
      <c r="E135" s="2"/>
      <c r="F135" s="2"/>
      <c r="G135" s="2"/>
      <c r="H135" s="8"/>
      <c r="I135" s="2"/>
      <c r="J135" s="2"/>
      <c r="K135" s="2"/>
    </row>
    <row r="136" spans="1:11" x14ac:dyDescent="0.25">
      <c r="A136" s="1" t="s">
        <v>4</v>
      </c>
      <c r="B136" s="1" t="s">
        <v>100</v>
      </c>
      <c r="C136" s="1" t="s">
        <v>4</v>
      </c>
      <c r="D136" s="1" t="s">
        <v>101</v>
      </c>
    </row>
    <row r="137" spans="1:11" x14ac:dyDescent="0.25">
      <c r="A137" s="1" t="s">
        <v>4</v>
      </c>
      <c r="B137" s="1" t="s">
        <v>4</v>
      </c>
      <c r="C137" s="1" t="s">
        <v>46</v>
      </c>
      <c r="D137" s="1" t="s">
        <v>45</v>
      </c>
      <c r="E137" s="8">
        <v>752</v>
      </c>
      <c r="F137" s="8">
        <v>442</v>
      </c>
      <c r="G137" s="8">
        <v>820</v>
      </c>
      <c r="H137" s="8">
        <v>450</v>
      </c>
      <c r="I137" s="8">
        <v>550</v>
      </c>
      <c r="J137" s="8">
        <v>570</v>
      </c>
      <c r="K137" s="8">
        <v>570</v>
      </c>
    </row>
    <row r="138" spans="1:11" s="6" customFormat="1" x14ac:dyDescent="0.25">
      <c r="A138" s="4" t="s">
        <v>4</v>
      </c>
      <c r="B138" s="4" t="s">
        <v>102</v>
      </c>
      <c r="C138" s="4" t="s">
        <v>4</v>
      </c>
      <c r="D138" s="4" t="s">
        <v>101</v>
      </c>
      <c r="E138" s="9">
        <f>SUM(E137)</f>
        <v>752</v>
      </c>
      <c r="F138" s="9">
        <f t="shared" ref="F138:K138" si="21">SUM(F137)</f>
        <v>442</v>
      </c>
      <c r="G138" s="9">
        <f t="shared" si="21"/>
        <v>820</v>
      </c>
      <c r="H138" s="9">
        <f t="shared" si="21"/>
        <v>450</v>
      </c>
      <c r="I138" s="9">
        <f t="shared" si="21"/>
        <v>550</v>
      </c>
      <c r="J138" s="9">
        <f t="shared" si="21"/>
        <v>570</v>
      </c>
      <c r="K138" s="9">
        <f t="shared" si="21"/>
        <v>570</v>
      </c>
    </row>
    <row r="139" spans="1:11" x14ac:dyDescent="0.25">
      <c r="A139" s="1"/>
      <c r="B139" s="1"/>
      <c r="C139" s="1"/>
      <c r="D139" s="1"/>
      <c r="E139" s="8"/>
      <c r="F139" s="8"/>
      <c r="G139" s="8"/>
      <c r="H139" s="8"/>
      <c r="I139" s="8"/>
      <c r="J139" s="8"/>
      <c r="K139" s="8"/>
    </row>
    <row r="140" spans="1:11" x14ac:dyDescent="0.25">
      <c r="A140" s="1" t="s">
        <v>4</v>
      </c>
      <c r="B140" s="1" t="s">
        <v>103</v>
      </c>
      <c r="C140" s="1" t="s">
        <v>4</v>
      </c>
      <c r="D140" s="1" t="s">
        <v>104</v>
      </c>
      <c r="E140" s="7"/>
      <c r="F140" s="7"/>
      <c r="G140" s="7"/>
      <c r="I140" s="7"/>
      <c r="J140" s="7"/>
      <c r="K140" s="7"/>
    </row>
    <row r="141" spans="1:11" x14ac:dyDescent="0.25">
      <c r="A141" s="1" t="s">
        <v>4</v>
      </c>
      <c r="B141" s="1" t="s">
        <v>4</v>
      </c>
      <c r="C141" s="1" t="s">
        <v>42</v>
      </c>
      <c r="D141" s="1" t="s">
        <v>41</v>
      </c>
      <c r="E141" s="8">
        <v>10811.97</v>
      </c>
      <c r="F141" s="8">
        <v>11114.46</v>
      </c>
      <c r="G141" s="8">
        <v>11000</v>
      </c>
      <c r="H141" s="8">
        <v>11500</v>
      </c>
      <c r="I141" s="8">
        <v>12000</v>
      </c>
      <c r="J141" s="8">
        <v>12480</v>
      </c>
      <c r="K141" s="8">
        <v>12550</v>
      </c>
    </row>
    <row r="142" spans="1:11" x14ac:dyDescent="0.25">
      <c r="A142" s="1" t="s">
        <v>4</v>
      </c>
      <c r="B142" s="1" t="s">
        <v>4</v>
      </c>
      <c r="C142" s="1" t="s">
        <v>44</v>
      </c>
      <c r="D142" s="1" t="s">
        <v>43</v>
      </c>
      <c r="E142" s="8">
        <v>3880.45</v>
      </c>
      <c r="F142" s="8">
        <v>4006.28</v>
      </c>
      <c r="G142" s="8">
        <v>4125</v>
      </c>
      <c r="H142" s="8">
        <v>4030</v>
      </c>
      <c r="I142" s="8">
        <v>4440</v>
      </c>
      <c r="J142" s="8">
        <v>4620</v>
      </c>
      <c r="K142" s="8">
        <v>4755</v>
      </c>
    </row>
    <row r="143" spans="1:11" x14ac:dyDescent="0.25">
      <c r="A143" s="1" t="s">
        <v>4</v>
      </c>
      <c r="B143" s="1" t="s">
        <v>4</v>
      </c>
      <c r="C143" s="1" t="s">
        <v>46</v>
      </c>
      <c r="D143" s="1" t="s">
        <v>45</v>
      </c>
      <c r="E143" s="8">
        <v>4081.86</v>
      </c>
      <c r="F143" s="8">
        <v>3567.21</v>
      </c>
      <c r="G143" s="8">
        <v>3883</v>
      </c>
      <c r="H143" s="8">
        <v>4500</v>
      </c>
      <c r="I143" s="8">
        <v>3459</v>
      </c>
      <c r="J143" s="8">
        <v>3260</v>
      </c>
      <c r="K143" s="8">
        <v>3305</v>
      </c>
    </row>
    <row r="144" spans="1:11" s="6" customFormat="1" x14ac:dyDescent="0.25">
      <c r="A144" s="4" t="s">
        <v>4</v>
      </c>
      <c r="B144" s="4" t="s">
        <v>105</v>
      </c>
      <c r="C144" s="4" t="s">
        <v>4</v>
      </c>
      <c r="D144" s="4" t="s">
        <v>104</v>
      </c>
      <c r="E144" s="9">
        <f>SUM(E141:E143)</f>
        <v>18774.28</v>
      </c>
      <c r="F144" s="9">
        <f t="shared" ref="F144:K144" si="22">SUM(F141:F143)</f>
        <v>18687.95</v>
      </c>
      <c r="G144" s="9">
        <f t="shared" si="22"/>
        <v>19008</v>
      </c>
      <c r="H144" s="9">
        <f t="shared" si="22"/>
        <v>20030</v>
      </c>
      <c r="I144" s="9">
        <f t="shared" si="22"/>
        <v>19899</v>
      </c>
      <c r="J144" s="9">
        <f t="shared" si="22"/>
        <v>20360</v>
      </c>
      <c r="K144" s="9">
        <f t="shared" si="22"/>
        <v>20610</v>
      </c>
    </row>
    <row r="145" spans="1:11" x14ac:dyDescent="0.25">
      <c r="A145" s="1"/>
      <c r="B145" s="1"/>
      <c r="C145" s="1"/>
      <c r="D145" s="1"/>
      <c r="E145" s="8"/>
      <c r="F145" s="8"/>
      <c r="G145" s="8"/>
      <c r="H145" s="8"/>
      <c r="I145" s="8"/>
      <c r="J145" s="8"/>
      <c r="K145" s="8"/>
    </row>
    <row r="146" spans="1:11" x14ac:dyDescent="0.25">
      <c r="A146" s="1" t="s">
        <v>4</v>
      </c>
      <c r="B146" s="1" t="s">
        <v>106</v>
      </c>
      <c r="C146" s="1" t="s">
        <v>4</v>
      </c>
      <c r="D146" s="1" t="s">
        <v>107</v>
      </c>
      <c r="E146" s="7"/>
      <c r="F146" s="7"/>
      <c r="G146" s="7"/>
      <c r="I146" s="7"/>
      <c r="J146" s="7"/>
      <c r="K146" s="7"/>
    </row>
    <row r="147" spans="1:11" x14ac:dyDescent="0.25">
      <c r="A147" s="1" t="s">
        <v>4</v>
      </c>
      <c r="B147" s="1" t="s">
        <v>4</v>
      </c>
      <c r="C147" s="1" t="s">
        <v>44</v>
      </c>
      <c r="D147" s="1" t="s">
        <v>43</v>
      </c>
      <c r="E147" s="8">
        <v>126.13</v>
      </c>
      <c r="F147" s="8">
        <v>238.45</v>
      </c>
      <c r="G147" s="8">
        <v>295</v>
      </c>
      <c r="H147" s="8">
        <v>400</v>
      </c>
      <c r="I147" s="8">
        <v>280</v>
      </c>
      <c r="J147" s="8">
        <v>287</v>
      </c>
      <c r="K147" s="8">
        <v>296</v>
      </c>
    </row>
    <row r="148" spans="1:11" x14ac:dyDescent="0.25">
      <c r="A148" s="1" t="s">
        <v>4</v>
      </c>
      <c r="B148" s="1" t="s">
        <v>4</v>
      </c>
      <c r="C148" s="1" t="s">
        <v>46</v>
      </c>
      <c r="D148" s="1" t="s">
        <v>45</v>
      </c>
      <c r="E148" s="8">
        <v>810.74</v>
      </c>
      <c r="F148" s="8">
        <v>1322</v>
      </c>
      <c r="G148" s="8">
        <v>1300</v>
      </c>
      <c r="H148" s="8">
        <v>1400</v>
      </c>
      <c r="I148" s="8">
        <v>1500</v>
      </c>
      <c r="J148" s="8">
        <v>1500</v>
      </c>
      <c r="K148" s="8">
        <v>1500</v>
      </c>
    </row>
    <row r="149" spans="1:11" x14ac:dyDescent="0.25">
      <c r="A149" s="1" t="s">
        <v>4</v>
      </c>
      <c r="B149" s="1" t="s">
        <v>4</v>
      </c>
      <c r="C149" s="1" t="s">
        <v>48</v>
      </c>
      <c r="D149" s="1" t="s">
        <v>47</v>
      </c>
      <c r="E149" s="8">
        <v>250</v>
      </c>
      <c r="F149" s="8">
        <v>250</v>
      </c>
      <c r="G149" s="8">
        <v>250</v>
      </c>
      <c r="H149" s="8">
        <v>350</v>
      </c>
      <c r="I149" s="8">
        <v>350</v>
      </c>
      <c r="J149" s="8">
        <v>350</v>
      </c>
      <c r="K149" s="8">
        <v>350</v>
      </c>
    </row>
    <row r="150" spans="1:11" s="6" customFormat="1" x14ac:dyDescent="0.25">
      <c r="A150" s="4" t="s">
        <v>4</v>
      </c>
      <c r="B150" s="4" t="s">
        <v>108</v>
      </c>
      <c r="C150" s="4" t="s">
        <v>4</v>
      </c>
      <c r="D150" s="4" t="s">
        <v>107</v>
      </c>
      <c r="E150" s="9">
        <f>SUM(E147:E149)</f>
        <v>1186.8699999999999</v>
      </c>
      <c r="F150" s="9">
        <f t="shared" ref="F150:K150" si="23">SUM(F147:F149)</f>
        <v>1810.45</v>
      </c>
      <c r="G150" s="9">
        <f t="shared" si="23"/>
        <v>1845</v>
      </c>
      <c r="H150" s="9">
        <f t="shared" si="23"/>
        <v>2150</v>
      </c>
      <c r="I150" s="9">
        <f t="shared" si="23"/>
        <v>2130</v>
      </c>
      <c r="J150" s="9">
        <f t="shared" si="23"/>
        <v>2137</v>
      </c>
      <c r="K150" s="9">
        <f t="shared" si="23"/>
        <v>2146</v>
      </c>
    </row>
    <row r="151" spans="1:11" x14ac:dyDescent="0.25">
      <c r="A151" s="1"/>
      <c r="B151" s="1"/>
      <c r="C151" s="1"/>
      <c r="D151" s="1"/>
      <c r="E151" s="8"/>
      <c r="F151" s="8"/>
      <c r="G151" s="8"/>
      <c r="H151" s="8"/>
      <c r="I151" s="8"/>
      <c r="J151" s="8"/>
      <c r="K151" s="8"/>
    </row>
    <row r="152" spans="1:11" x14ac:dyDescent="0.25">
      <c r="A152" s="1" t="s">
        <v>4</v>
      </c>
      <c r="B152" s="1" t="s">
        <v>109</v>
      </c>
      <c r="C152" s="1" t="s">
        <v>4</v>
      </c>
      <c r="D152" s="1" t="s">
        <v>110</v>
      </c>
      <c r="E152" s="7"/>
      <c r="F152" s="7"/>
      <c r="G152" s="7"/>
      <c r="I152" s="7"/>
      <c r="J152" s="7"/>
      <c r="K152" s="7"/>
    </row>
    <row r="153" spans="1:11" x14ac:dyDescent="0.25">
      <c r="A153" s="1" t="s">
        <v>4</v>
      </c>
      <c r="B153" s="1" t="s">
        <v>4</v>
      </c>
      <c r="C153" s="1" t="s">
        <v>46</v>
      </c>
      <c r="D153" s="1" t="s">
        <v>45</v>
      </c>
      <c r="E153" s="8">
        <v>2338.6799999999998</v>
      </c>
      <c r="F153" s="8">
        <v>348.64</v>
      </c>
      <c r="G153" s="8">
        <v>335</v>
      </c>
      <c r="H153" s="8">
        <v>330</v>
      </c>
      <c r="I153" s="8">
        <v>300</v>
      </c>
      <c r="J153" s="8">
        <v>330</v>
      </c>
      <c r="K153" s="8">
        <v>350</v>
      </c>
    </row>
    <row r="154" spans="1:11" s="6" customFormat="1" x14ac:dyDescent="0.25">
      <c r="A154" s="4" t="s">
        <v>4</v>
      </c>
      <c r="B154" s="4" t="s">
        <v>111</v>
      </c>
      <c r="C154" s="4" t="s">
        <v>4</v>
      </c>
      <c r="D154" s="4" t="s">
        <v>110</v>
      </c>
      <c r="E154" s="9">
        <f>SUM(E153)</f>
        <v>2338.6799999999998</v>
      </c>
      <c r="F154" s="9">
        <f t="shared" ref="F154:K154" si="24">SUM(F153)</f>
        <v>348.64</v>
      </c>
      <c r="G154" s="9">
        <f t="shared" si="24"/>
        <v>335</v>
      </c>
      <c r="H154" s="9">
        <f t="shared" si="24"/>
        <v>330</v>
      </c>
      <c r="I154" s="9">
        <f t="shared" si="24"/>
        <v>300</v>
      </c>
      <c r="J154" s="9">
        <f t="shared" si="24"/>
        <v>330</v>
      </c>
      <c r="K154" s="9">
        <f t="shared" si="24"/>
        <v>350</v>
      </c>
    </row>
    <row r="155" spans="1:11" x14ac:dyDescent="0.25">
      <c r="A155" s="1"/>
      <c r="B155" s="1"/>
      <c r="C155" s="1"/>
      <c r="D155" s="1"/>
      <c r="E155" s="8"/>
      <c r="F155" s="8"/>
      <c r="G155" s="8"/>
      <c r="H155" s="8"/>
      <c r="I155" s="8"/>
      <c r="J155" s="8"/>
      <c r="K155" s="8"/>
    </row>
    <row r="156" spans="1:11" x14ac:dyDescent="0.25">
      <c r="A156" s="1" t="s">
        <v>4</v>
      </c>
      <c r="B156" s="1" t="s">
        <v>112</v>
      </c>
      <c r="C156" s="1" t="s">
        <v>4</v>
      </c>
      <c r="D156" s="1" t="s">
        <v>113</v>
      </c>
      <c r="E156" s="7"/>
      <c r="F156" s="7"/>
      <c r="G156" s="7"/>
      <c r="I156" s="7"/>
      <c r="J156" s="7"/>
      <c r="K156" s="7"/>
    </row>
    <row r="157" spans="1:11" x14ac:dyDescent="0.25">
      <c r="A157" s="1" t="s">
        <v>4</v>
      </c>
      <c r="B157" s="1" t="s">
        <v>4</v>
      </c>
      <c r="C157" s="1" t="s">
        <v>48</v>
      </c>
      <c r="D157" s="1" t="s">
        <v>47</v>
      </c>
      <c r="E157" s="8">
        <v>139</v>
      </c>
      <c r="F157" s="8">
        <v>329</v>
      </c>
      <c r="G157" s="8">
        <v>400</v>
      </c>
      <c r="H157" s="8">
        <v>210</v>
      </c>
      <c r="I157" s="8">
        <v>0</v>
      </c>
      <c r="J157" s="8">
        <v>150</v>
      </c>
      <c r="K157" s="8">
        <v>150</v>
      </c>
    </row>
    <row r="158" spans="1:11" s="6" customFormat="1" x14ac:dyDescent="0.25">
      <c r="A158" s="4" t="s">
        <v>4</v>
      </c>
      <c r="B158" s="4" t="s">
        <v>114</v>
      </c>
      <c r="C158" s="4" t="s">
        <v>4</v>
      </c>
      <c r="D158" s="4" t="s">
        <v>113</v>
      </c>
      <c r="E158" s="9">
        <f>SUM(E157)</f>
        <v>139</v>
      </c>
      <c r="F158" s="9">
        <f t="shared" ref="F158:K158" si="25">SUM(F157)</f>
        <v>329</v>
      </c>
      <c r="G158" s="9">
        <f t="shared" si="25"/>
        <v>400</v>
      </c>
      <c r="H158" s="9">
        <f t="shared" si="25"/>
        <v>210</v>
      </c>
      <c r="I158" s="9">
        <f t="shared" si="25"/>
        <v>0</v>
      </c>
      <c r="J158" s="9">
        <f t="shared" si="25"/>
        <v>150</v>
      </c>
      <c r="K158" s="9">
        <f t="shared" si="25"/>
        <v>150</v>
      </c>
    </row>
    <row r="159" spans="1:11" x14ac:dyDescent="0.25">
      <c r="A159" s="1"/>
      <c r="B159" s="1"/>
      <c r="C159" s="1"/>
      <c r="D159" s="1"/>
      <c r="E159" s="8"/>
      <c r="F159" s="8"/>
      <c r="G159" s="8"/>
      <c r="H159" s="8"/>
      <c r="I159" s="8"/>
      <c r="J159" s="8"/>
      <c r="K159" s="8"/>
    </row>
    <row r="160" spans="1:11" s="6" customFormat="1" x14ac:dyDescent="0.25">
      <c r="A160" s="4" t="s">
        <v>24</v>
      </c>
      <c r="B160" s="4" t="s">
        <v>4</v>
      </c>
      <c r="C160" s="4" t="s">
        <v>4</v>
      </c>
      <c r="D160" s="4" t="s">
        <v>7</v>
      </c>
      <c r="E160" s="9">
        <f>SUM(E44,E48,E54,E58,E63,E73,E78,E82,E86,E90,E96,E105,E109,E114,E118,E123,E129,E138,E144,E150,E154,E158)</f>
        <v>218142.25</v>
      </c>
      <c r="F160" s="9">
        <f t="shared" ref="F160:K160" si="26">SUM(F44,F48,F54,F58,F63,F73,F78,F82,F86,F90,F96,F105,F109,F114,F118,F123,F129,F138,F144,F150,F154,F158)</f>
        <v>194302.26000000004</v>
      </c>
      <c r="G160" s="9">
        <f t="shared" si="26"/>
        <v>211500</v>
      </c>
      <c r="H160" s="9">
        <f t="shared" si="26"/>
        <v>210848</v>
      </c>
      <c r="I160" s="9">
        <f t="shared" si="26"/>
        <v>227100</v>
      </c>
      <c r="J160" s="9">
        <f t="shared" si="26"/>
        <v>228700</v>
      </c>
      <c r="K160" s="9">
        <f t="shared" si="26"/>
        <v>273250</v>
      </c>
    </row>
    <row r="161" spans="1:11" s="6" customFormat="1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  <c r="K161" s="9"/>
    </row>
    <row r="162" spans="1:11" s="6" customFormat="1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  <c r="K162" s="9"/>
    </row>
    <row r="163" spans="1:11" s="6" customFormat="1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  <c r="K163" s="9"/>
    </row>
    <row r="164" spans="1:11" s="6" customFormat="1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  <c r="K164" s="9"/>
    </row>
    <row r="165" spans="1:11" s="6" customFormat="1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  <c r="K165" s="9"/>
    </row>
    <row r="166" spans="1:11" x14ac:dyDescent="0.25">
      <c r="A166" s="3" t="s">
        <v>0</v>
      </c>
      <c r="B166" s="3" t="s">
        <v>1</v>
      </c>
      <c r="C166" s="3" t="s">
        <v>137</v>
      </c>
      <c r="D166" s="3" t="s">
        <v>2</v>
      </c>
      <c r="E166" s="3" t="s">
        <v>125</v>
      </c>
      <c r="F166" s="3" t="s">
        <v>127</v>
      </c>
      <c r="G166" s="3" t="s">
        <v>3</v>
      </c>
      <c r="H166" s="11" t="s">
        <v>130</v>
      </c>
      <c r="I166" s="3" t="s">
        <v>132</v>
      </c>
      <c r="J166" s="3" t="s">
        <v>134</v>
      </c>
      <c r="K166" s="3" t="s">
        <v>132</v>
      </c>
    </row>
    <row r="167" spans="1:11" s="6" customFormat="1" x14ac:dyDescent="0.25">
      <c r="A167" s="3"/>
      <c r="B167" s="3"/>
      <c r="C167" s="3" t="s">
        <v>124</v>
      </c>
      <c r="D167" s="3"/>
      <c r="E167" s="3" t="s">
        <v>126</v>
      </c>
      <c r="F167" s="3" t="s">
        <v>128</v>
      </c>
      <c r="G167" s="3" t="s">
        <v>129</v>
      </c>
      <c r="H167" s="11" t="s">
        <v>131</v>
      </c>
      <c r="I167" s="3" t="s">
        <v>133</v>
      </c>
      <c r="J167" s="3" t="s">
        <v>135</v>
      </c>
      <c r="K167" s="3" t="s">
        <v>136</v>
      </c>
    </row>
    <row r="168" spans="1:11" s="6" customFormat="1" x14ac:dyDescent="0.25">
      <c r="A168" s="3"/>
      <c r="B168" s="3"/>
      <c r="C168" s="3"/>
      <c r="D168" s="3"/>
      <c r="E168" s="3"/>
      <c r="F168" s="3"/>
      <c r="G168" s="3"/>
      <c r="H168" s="11"/>
      <c r="I168" s="3"/>
      <c r="J168" s="3"/>
      <c r="K168" s="3"/>
    </row>
    <row r="169" spans="1:11" s="6" customFormat="1" x14ac:dyDescent="0.25">
      <c r="A169" s="4" t="s">
        <v>25</v>
      </c>
      <c r="B169" s="4" t="s">
        <v>4</v>
      </c>
      <c r="C169" s="4" t="s">
        <v>4</v>
      </c>
      <c r="D169" s="4" t="s">
        <v>26</v>
      </c>
      <c r="H169" s="10"/>
    </row>
    <row r="170" spans="1:11" s="6" customFormat="1" x14ac:dyDescent="0.25">
      <c r="A170" s="4"/>
      <c r="B170" s="4"/>
      <c r="C170" s="4"/>
      <c r="D170" s="4"/>
      <c r="H170" s="10"/>
    </row>
    <row r="171" spans="1:11" x14ac:dyDescent="0.25">
      <c r="A171" s="1" t="s">
        <v>4</v>
      </c>
      <c r="B171" s="1" t="s">
        <v>39</v>
      </c>
      <c r="C171" s="1" t="s">
        <v>4</v>
      </c>
      <c r="D171" s="1" t="s">
        <v>40</v>
      </c>
    </row>
    <row r="172" spans="1:11" x14ac:dyDescent="0.25">
      <c r="A172" s="1" t="s">
        <v>4</v>
      </c>
      <c r="B172" s="1" t="s">
        <v>4</v>
      </c>
      <c r="C172" s="1" t="s">
        <v>116</v>
      </c>
      <c r="D172" s="1" t="s">
        <v>115</v>
      </c>
      <c r="E172" s="8">
        <v>2400</v>
      </c>
      <c r="F172" s="8">
        <v>5645</v>
      </c>
      <c r="G172" s="8">
        <v>80000</v>
      </c>
      <c r="H172" s="8">
        <v>1700</v>
      </c>
      <c r="I172" s="8">
        <v>79200</v>
      </c>
      <c r="J172" s="8">
        <v>0</v>
      </c>
      <c r="K172" s="8">
        <v>0</v>
      </c>
    </row>
    <row r="173" spans="1:11" s="6" customFormat="1" x14ac:dyDescent="0.25">
      <c r="A173" s="4" t="s">
        <v>4</v>
      </c>
      <c r="B173" s="4" t="s">
        <v>49</v>
      </c>
      <c r="C173" s="4" t="s">
        <v>4</v>
      </c>
      <c r="D173" s="4" t="s">
        <v>40</v>
      </c>
      <c r="E173" s="9">
        <f>SUM(E172)</f>
        <v>2400</v>
      </c>
      <c r="F173" s="9">
        <f t="shared" ref="F173:K173" si="27">SUM(F172)</f>
        <v>5645</v>
      </c>
      <c r="G173" s="9">
        <f t="shared" si="27"/>
        <v>80000</v>
      </c>
      <c r="H173" s="9">
        <f t="shared" si="27"/>
        <v>1700</v>
      </c>
      <c r="I173" s="9">
        <f t="shared" si="27"/>
        <v>79200</v>
      </c>
      <c r="J173" s="9">
        <f t="shared" si="27"/>
        <v>0</v>
      </c>
      <c r="K173" s="9">
        <f t="shared" si="27"/>
        <v>0</v>
      </c>
    </row>
    <row r="174" spans="1:11" x14ac:dyDescent="0.25">
      <c r="A174" s="1"/>
      <c r="B174" s="1"/>
      <c r="C174" s="1"/>
      <c r="D174" s="1"/>
      <c r="E174" s="8"/>
      <c r="F174" s="8"/>
      <c r="G174" s="8"/>
      <c r="H174" s="8"/>
      <c r="I174" s="8"/>
      <c r="J174" s="8"/>
      <c r="K174" s="8"/>
    </row>
    <row r="175" spans="1:11" x14ac:dyDescent="0.25">
      <c r="A175" s="1" t="s">
        <v>4</v>
      </c>
      <c r="B175" s="1" t="s">
        <v>117</v>
      </c>
      <c r="C175" s="1" t="s">
        <v>4</v>
      </c>
      <c r="D175" s="1" t="s">
        <v>118</v>
      </c>
      <c r="E175" s="7"/>
      <c r="F175" s="7"/>
      <c r="G175" s="7"/>
      <c r="I175" s="7"/>
      <c r="J175" s="7"/>
      <c r="K175" s="7"/>
    </row>
    <row r="176" spans="1:11" x14ac:dyDescent="0.25">
      <c r="A176" s="1" t="s">
        <v>4</v>
      </c>
      <c r="B176" s="1" t="s">
        <v>4</v>
      </c>
      <c r="C176" s="1" t="s">
        <v>116</v>
      </c>
      <c r="D176" s="1" t="s">
        <v>115</v>
      </c>
      <c r="E176" s="8">
        <v>0</v>
      </c>
      <c r="F176" s="8">
        <v>4039</v>
      </c>
      <c r="G176" s="8">
        <v>1000</v>
      </c>
      <c r="H176" s="8">
        <v>0</v>
      </c>
      <c r="I176" s="8">
        <v>6200</v>
      </c>
      <c r="J176" s="8">
        <v>0</v>
      </c>
      <c r="K176" s="8">
        <v>0</v>
      </c>
    </row>
    <row r="177" spans="1:11" s="6" customFormat="1" x14ac:dyDescent="0.25">
      <c r="A177" s="4" t="s">
        <v>4</v>
      </c>
      <c r="B177" s="4" t="s">
        <v>119</v>
      </c>
      <c r="C177" s="4" t="s">
        <v>4</v>
      </c>
      <c r="D177" s="4" t="s">
        <v>118</v>
      </c>
      <c r="E177" s="9">
        <f>SUM(E176)</f>
        <v>0</v>
      </c>
      <c r="F177" s="9">
        <f t="shared" ref="F177:K177" si="28">SUM(F176)</f>
        <v>4039</v>
      </c>
      <c r="G177" s="9">
        <f t="shared" si="28"/>
        <v>1000</v>
      </c>
      <c r="H177" s="9">
        <f t="shared" si="28"/>
        <v>0</v>
      </c>
      <c r="I177" s="9">
        <f t="shared" si="28"/>
        <v>6200</v>
      </c>
      <c r="J177" s="9">
        <f t="shared" si="28"/>
        <v>0</v>
      </c>
      <c r="K177" s="9">
        <f t="shared" si="28"/>
        <v>0</v>
      </c>
    </row>
    <row r="178" spans="1:11" x14ac:dyDescent="0.25">
      <c r="A178" s="1"/>
      <c r="B178" s="1"/>
      <c r="C178" s="1"/>
      <c r="D178" s="1"/>
      <c r="E178" s="8"/>
      <c r="F178" s="8"/>
      <c r="G178" s="8"/>
      <c r="H178" s="8"/>
      <c r="I178" s="8"/>
      <c r="J178" s="8"/>
      <c r="K178" s="8"/>
    </row>
    <row r="179" spans="1:11" x14ac:dyDescent="0.25">
      <c r="A179" s="1" t="s">
        <v>4</v>
      </c>
      <c r="B179" s="1" t="s">
        <v>67</v>
      </c>
      <c r="C179" s="1" t="s">
        <v>4</v>
      </c>
      <c r="D179" s="1" t="s">
        <v>68</v>
      </c>
      <c r="E179" s="7"/>
      <c r="F179" s="7"/>
      <c r="G179" s="7"/>
      <c r="I179" s="7"/>
      <c r="J179" s="7"/>
      <c r="K179" s="7"/>
    </row>
    <row r="180" spans="1:11" x14ac:dyDescent="0.25">
      <c r="A180" s="1" t="s">
        <v>4</v>
      </c>
      <c r="B180" s="1" t="s">
        <v>4</v>
      </c>
      <c r="C180" s="1" t="s">
        <v>116</v>
      </c>
      <c r="D180" s="1" t="s">
        <v>115</v>
      </c>
      <c r="E180" s="8">
        <v>145858.32</v>
      </c>
      <c r="F180" s="8">
        <v>10797.21</v>
      </c>
      <c r="G180" s="8">
        <v>50000</v>
      </c>
      <c r="H180" s="8">
        <v>65150</v>
      </c>
      <c r="I180" s="8">
        <v>36500</v>
      </c>
      <c r="J180" s="8">
        <v>76300</v>
      </c>
      <c r="K180" s="8">
        <v>32750</v>
      </c>
    </row>
    <row r="181" spans="1:11" s="6" customFormat="1" x14ac:dyDescent="0.25">
      <c r="A181" s="4" t="s">
        <v>4</v>
      </c>
      <c r="B181" s="4" t="s">
        <v>69</v>
      </c>
      <c r="C181" s="4" t="s">
        <v>4</v>
      </c>
      <c r="D181" s="4" t="s">
        <v>68</v>
      </c>
      <c r="E181" s="9">
        <f>SUM(E180)</f>
        <v>145858.32</v>
      </c>
      <c r="F181" s="9">
        <f t="shared" ref="F181:K181" si="29">SUM(F180)</f>
        <v>10797.21</v>
      </c>
      <c r="G181" s="9">
        <f t="shared" si="29"/>
        <v>50000</v>
      </c>
      <c r="H181" s="9">
        <f t="shared" si="29"/>
        <v>65150</v>
      </c>
      <c r="I181" s="9">
        <f t="shared" si="29"/>
        <v>36500</v>
      </c>
      <c r="J181" s="9">
        <f t="shared" si="29"/>
        <v>76300</v>
      </c>
      <c r="K181" s="9">
        <f t="shared" si="29"/>
        <v>32750</v>
      </c>
    </row>
    <row r="182" spans="1:11" x14ac:dyDescent="0.25">
      <c r="A182" s="1"/>
      <c r="B182" s="1"/>
      <c r="C182" s="1"/>
      <c r="D182" s="1"/>
      <c r="E182" s="8"/>
      <c r="F182" s="8"/>
      <c r="G182" s="8"/>
      <c r="H182" s="8"/>
      <c r="I182" s="8"/>
      <c r="J182" s="8"/>
      <c r="K182" s="8"/>
    </row>
    <row r="183" spans="1:11" x14ac:dyDescent="0.25">
      <c r="A183" s="1" t="s">
        <v>4</v>
      </c>
      <c r="B183" s="1" t="s">
        <v>73</v>
      </c>
      <c r="C183" s="1" t="s">
        <v>4</v>
      </c>
      <c r="D183" s="1" t="s">
        <v>74</v>
      </c>
      <c r="E183" s="7"/>
      <c r="F183" s="7"/>
      <c r="G183" s="7"/>
      <c r="I183" s="7"/>
      <c r="J183" s="7"/>
      <c r="K183" s="7"/>
    </row>
    <row r="184" spans="1:11" x14ac:dyDescent="0.25">
      <c r="A184" s="1" t="s">
        <v>4</v>
      </c>
      <c r="B184" s="1" t="s">
        <v>4</v>
      </c>
      <c r="C184" s="1" t="s">
        <v>116</v>
      </c>
      <c r="D184" s="1" t="s">
        <v>115</v>
      </c>
      <c r="E184" s="8">
        <v>0</v>
      </c>
      <c r="F184" s="8">
        <v>6000</v>
      </c>
      <c r="G184" s="8">
        <v>0</v>
      </c>
      <c r="H184" s="8">
        <v>1760</v>
      </c>
      <c r="I184" s="8">
        <v>0</v>
      </c>
      <c r="J184" s="8">
        <v>0</v>
      </c>
      <c r="K184" s="8">
        <v>0</v>
      </c>
    </row>
    <row r="185" spans="1:11" s="6" customFormat="1" x14ac:dyDescent="0.25">
      <c r="A185" s="4" t="s">
        <v>4</v>
      </c>
      <c r="B185" s="4" t="s">
        <v>75</v>
      </c>
      <c r="C185" s="4" t="s">
        <v>4</v>
      </c>
      <c r="D185" s="4" t="s">
        <v>74</v>
      </c>
      <c r="E185" s="9">
        <f>SUM(E184)</f>
        <v>0</v>
      </c>
      <c r="F185" s="9">
        <f t="shared" ref="F185:K185" si="30">SUM(F184)</f>
        <v>6000</v>
      </c>
      <c r="G185" s="9">
        <f t="shared" si="30"/>
        <v>0</v>
      </c>
      <c r="H185" s="9">
        <f t="shared" si="30"/>
        <v>1760</v>
      </c>
      <c r="I185" s="9">
        <f t="shared" si="30"/>
        <v>0</v>
      </c>
      <c r="J185" s="9">
        <f t="shared" si="30"/>
        <v>0</v>
      </c>
      <c r="K185" s="9">
        <f t="shared" si="30"/>
        <v>0</v>
      </c>
    </row>
    <row r="186" spans="1:11" x14ac:dyDescent="0.25">
      <c r="A186" s="1"/>
      <c r="B186" s="1"/>
      <c r="C186" s="1"/>
      <c r="D186" s="1"/>
      <c r="E186" s="8"/>
      <c r="F186" s="8"/>
      <c r="G186" s="8"/>
      <c r="H186" s="8"/>
      <c r="I186" s="8"/>
      <c r="J186" s="8"/>
      <c r="K186" s="8"/>
    </row>
    <row r="187" spans="1:11" x14ac:dyDescent="0.25">
      <c r="A187" s="1" t="s">
        <v>4</v>
      </c>
      <c r="B187" s="1" t="s">
        <v>76</v>
      </c>
      <c r="C187" s="1" t="s">
        <v>4</v>
      </c>
      <c r="D187" s="1" t="s">
        <v>77</v>
      </c>
      <c r="E187" s="7"/>
      <c r="F187" s="7"/>
      <c r="G187" s="7"/>
      <c r="I187" s="7"/>
      <c r="J187" s="7"/>
      <c r="K187" s="7"/>
    </row>
    <row r="188" spans="1:11" x14ac:dyDescent="0.25">
      <c r="A188" s="1" t="s">
        <v>4</v>
      </c>
      <c r="B188" s="1" t="s">
        <v>4</v>
      </c>
      <c r="C188" s="1" t="s">
        <v>116</v>
      </c>
      <c r="D188" s="1" t="s">
        <v>115</v>
      </c>
      <c r="E188" s="8">
        <v>0</v>
      </c>
      <c r="F188" s="8">
        <v>0</v>
      </c>
      <c r="G188" s="8">
        <v>0</v>
      </c>
      <c r="H188" s="8">
        <v>60500</v>
      </c>
      <c r="I188" s="8">
        <v>0</v>
      </c>
      <c r="J188" s="8">
        <v>0</v>
      </c>
      <c r="K188" s="8">
        <v>0</v>
      </c>
    </row>
    <row r="189" spans="1:11" s="6" customFormat="1" x14ac:dyDescent="0.25">
      <c r="A189" s="4" t="s">
        <v>4</v>
      </c>
      <c r="B189" s="4" t="s">
        <v>78</v>
      </c>
      <c r="C189" s="4" t="s">
        <v>4</v>
      </c>
      <c r="D189" s="4" t="s">
        <v>77</v>
      </c>
      <c r="E189" s="9">
        <f>SUM(E188)</f>
        <v>0</v>
      </c>
      <c r="F189" s="9">
        <f t="shared" ref="F189:K189" si="31">SUM(F188)</f>
        <v>0</v>
      </c>
      <c r="G189" s="9">
        <f t="shared" si="31"/>
        <v>0</v>
      </c>
      <c r="H189" s="9">
        <f t="shared" si="31"/>
        <v>60500</v>
      </c>
      <c r="I189" s="9">
        <f t="shared" si="31"/>
        <v>0</v>
      </c>
      <c r="J189" s="9">
        <f t="shared" si="31"/>
        <v>0</v>
      </c>
      <c r="K189" s="9">
        <f t="shared" si="31"/>
        <v>0</v>
      </c>
    </row>
    <row r="190" spans="1:11" x14ac:dyDescent="0.25">
      <c r="A190" s="1"/>
      <c r="B190" s="1"/>
      <c r="C190" s="1"/>
      <c r="D190" s="1"/>
      <c r="E190" s="8"/>
      <c r="F190" s="8"/>
      <c r="G190" s="8"/>
      <c r="H190" s="8"/>
      <c r="I190" s="8"/>
      <c r="J190" s="8"/>
      <c r="K190" s="8"/>
    </row>
    <row r="191" spans="1:11" x14ac:dyDescent="0.25">
      <c r="A191" s="1" t="s">
        <v>4</v>
      </c>
      <c r="B191" s="1" t="s">
        <v>82</v>
      </c>
      <c r="C191" s="1" t="s">
        <v>4</v>
      </c>
      <c r="D191" s="1" t="s">
        <v>83</v>
      </c>
      <c r="E191" s="7"/>
      <c r="F191" s="7"/>
      <c r="G191" s="7"/>
      <c r="I191" s="7"/>
      <c r="J191" s="7"/>
      <c r="K191" s="7"/>
    </row>
    <row r="192" spans="1:11" x14ac:dyDescent="0.25">
      <c r="A192" s="1" t="s">
        <v>4</v>
      </c>
      <c r="B192" s="1" t="s">
        <v>4</v>
      </c>
      <c r="C192" s="1" t="s">
        <v>116</v>
      </c>
      <c r="D192" s="1" t="s">
        <v>115</v>
      </c>
      <c r="E192" s="8">
        <v>0</v>
      </c>
      <c r="F192" s="8">
        <v>8458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</row>
    <row r="193" spans="1:11" s="6" customFormat="1" x14ac:dyDescent="0.25">
      <c r="A193" s="4" t="s">
        <v>4</v>
      </c>
      <c r="B193" s="4" t="s">
        <v>84</v>
      </c>
      <c r="C193" s="4" t="s">
        <v>4</v>
      </c>
      <c r="D193" s="4" t="s">
        <v>83</v>
      </c>
      <c r="E193" s="9">
        <f>SUM(E192)</f>
        <v>0</v>
      </c>
      <c r="F193" s="9">
        <f t="shared" ref="F193:K193" si="32">SUM(F192)</f>
        <v>8458</v>
      </c>
      <c r="G193" s="9">
        <f t="shared" si="32"/>
        <v>0</v>
      </c>
      <c r="H193" s="9">
        <f t="shared" si="32"/>
        <v>0</v>
      </c>
      <c r="I193" s="9">
        <f t="shared" si="32"/>
        <v>0</v>
      </c>
      <c r="J193" s="9">
        <f t="shared" si="32"/>
        <v>0</v>
      </c>
      <c r="K193" s="9">
        <f t="shared" si="32"/>
        <v>0</v>
      </c>
    </row>
    <row r="194" spans="1:11" x14ac:dyDescent="0.25">
      <c r="A194" s="1"/>
      <c r="B194" s="1"/>
      <c r="C194" s="1"/>
      <c r="D194" s="1"/>
      <c r="E194" s="8"/>
      <c r="F194" s="8"/>
      <c r="G194" s="8"/>
      <c r="H194" s="8"/>
      <c r="I194" s="8"/>
      <c r="J194" s="8"/>
      <c r="K194" s="8"/>
    </row>
    <row r="195" spans="1:11" x14ac:dyDescent="0.25">
      <c r="A195" s="1" t="s">
        <v>4</v>
      </c>
      <c r="B195" s="1" t="s">
        <v>85</v>
      </c>
      <c r="C195" s="1" t="s">
        <v>4</v>
      </c>
      <c r="D195" s="1" t="s">
        <v>86</v>
      </c>
      <c r="E195" s="7"/>
      <c r="F195" s="7"/>
      <c r="G195" s="7"/>
      <c r="I195" s="7"/>
      <c r="J195" s="7"/>
      <c r="K195" s="7"/>
    </row>
    <row r="196" spans="1:11" x14ac:dyDescent="0.25">
      <c r="A196" s="1" t="s">
        <v>4</v>
      </c>
      <c r="B196" s="1" t="s">
        <v>4</v>
      </c>
      <c r="C196" s="1" t="s">
        <v>116</v>
      </c>
      <c r="D196" s="1" t="s">
        <v>115</v>
      </c>
      <c r="E196" s="8">
        <v>0</v>
      </c>
      <c r="F196" s="8">
        <v>0</v>
      </c>
      <c r="G196" s="8">
        <v>0</v>
      </c>
      <c r="H196" s="8">
        <v>3705</v>
      </c>
      <c r="I196" s="8">
        <v>8000</v>
      </c>
      <c r="J196" s="8">
        <v>0</v>
      </c>
      <c r="K196" s="8">
        <v>0</v>
      </c>
    </row>
    <row r="197" spans="1:11" s="6" customFormat="1" x14ac:dyDescent="0.25">
      <c r="A197" s="4" t="s">
        <v>4</v>
      </c>
      <c r="B197" s="4" t="s">
        <v>87</v>
      </c>
      <c r="C197" s="4" t="s">
        <v>4</v>
      </c>
      <c r="D197" s="4" t="s">
        <v>86</v>
      </c>
      <c r="E197" s="9">
        <f>SUM(E196)</f>
        <v>0</v>
      </c>
      <c r="F197" s="9">
        <f t="shared" ref="F197:K197" si="33">SUM(F196)</f>
        <v>0</v>
      </c>
      <c r="G197" s="9">
        <f t="shared" si="33"/>
        <v>0</v>
      </c>
      <c r="H197" s="9">
        <f t="shared" si="33"/>
        <v>3705</v>
      </c>
      <c r="I197" s="9">
        <f t="shared" si="33"/>
        <v>8000</v>
      </c>
      <c r="J197" s="9">
        <f t="shared" si="33"/>
        <v>0</v>
      </c>
      <c r="K197" s="9">
        <f t="shared" si="33"/>
        <v>0</v>
      </c>
    </row>
    <row r="198" spans="1:11" s="6" customFormat="1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  <c r="K198" s="9"/>
    </row>
    <row r="199" spans="1:11" x14ac:dyDescent="0.25">
      <c r="A199" s="3" t="s">
        <v>0</v>
      </c>
      <c r="B199" s="3" t="s">
        <v>1</v>
      </c>
      <c r="C199" s="3" t="s">
        <v>137</v>
      </c>
      <c r="D199" s="3" t="s">
        <v>2</v>
      </c>
      <c r="E199" s="3" t="s">
        <v>125</v>
      </c>
      <c r="F199" s="3" t="s">
        <v>127</v>
      </c>
      <c r="G199" s="3" t="s">
        <v>3</v>
      </c>
      <c r="H199" s="11" t="s">
        <v>130</v>
      </c>
      <c r="I199" s="3" t="s">
        <v>132</v>
      </c>
      <c r="J199" s="3" t="s">
        <v>134</v>
      </c>
      <c r="K199" s="3" t="s">
        <v>132</v>
      </c>
    </row>
    <row r="200" spans="1:11" s="6" customFormat="1" x14ac:dyDescent="0.25">
      <c r="A200" s="3"/>
      <c r="B200" s="3"/>
      <c r="C200" s="3" t="s">
        <v>124</v>
      </c>
      <c r="D200" s="3"/>
      <c r="E200" s="3" t="s">
        <v>126</v>
      </c>
      <c r="F200" s="3" t="s">
        <v>128</v>
      </c>
      <c r="G200" s="3" t="s">
        <v>129</v>
      </c>
      <c r="H200" s="11" t="s">
        <v>131</v>
      </c>
      <c r="I200" s="3" t="s">
        <v>133</v>
      </c>
      <c r="J200" s="3" t="s">
        <v>135</v>
      </c>
      <c r="K200" s="3" t="s">
        <v>136</v>
      </c>
    </row>
    <row r="201" spans="1:11" x14ac:dyDescent="0.25">
      <c r="A201" s="1"/>
      <c r="B201" s="1"/>
      <c r="C201" s="1"/>
      <c r="D201" s="1"/>
      <c r="E201" s="2"/>
      <c r="F201" s="2"/>
      <c r="G201" s="2"/>
      <c r="H201" s="8"/>
      <c r="I201" s="2"/>
      <c r="J201" s="2"/>
      <c r="K201" s="2"/>
    </row>
    <row r="202" spans="1:11" x14ac:dyDescent="0.25">
      <c r="A202" s="1" t="s">
        <v>4</v>
      </c>
      <c r="B202" s="1" t="s">
        <v>97</v>
      </c>
      <c r="C202" s="1" t="s">
        <v>4</v>
      </c>
      <c r="D202" s="1" t="s">
        <v>98</v>
      </c>
    </row>
    <row r="203" spans="1:11" x14ac:dyDescent="0.25">
      <c r="A203" s="1" t="s">
        <v>4</v>
      </c>
      <c r="B203" s="1" t="s">
        <v>4</v>
      </c>
      <c r="C203" s="1" t="s">
        <v>116</v>
      </c>
      <c r="D203" s="1" t="s">
        <v>115</v>
      </c>
      <c r="E203" s="8">
        <v>0</v>
      </c>
      <c r="F203" s="8">
        <v>2777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</row>
    <row r="204" spans="1:11" s="6" customFormat="1" x14ac:dyDescent="0.25">
      <c r="A204" s="4" t="s">
        <v>4</v>
      </c>
      <c r="B204" s="4" t="s">
        <v>99</v>
      </c>
      <c r="C204" s="4" t="s">
        <v>4</v>
      </c>
      <c r="D204" s="4" t="s">
        <v>98</v>
      </c>
      <c r="E204" s="9">
        <f>SUM(E203)</f>
        <v>0</v>
      </c>
      <c r="F204" s="9">
        <f t="shared" ref="F204:K204" si="34">SUM(F203)</f>
        <v>2777</v>
      </c>
      <c r="G204" s="9">
        <f t="shared" si="34"/>
        <v>0</v>
      </c>
      <c r="H204" s="9">
        <f t="shared" si="34"/>
        <v>0</v>
      </c>
      <c r="I204" s="9">
        <f t="shared" si="34"/>
        <v>0</v>
      </c>
      <c r="J204" s="9">
        <f t="shared" si="34"/>
        <v>0</v>
      </c>
      <c r="K204" s="9">
        <f t="shared" si="34"/>
        <v>0</v>
      </c>
    </row>
    <row r="205" spans="1:11" s="6" customFormat="1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  <c r="K205" s="9"/>
    </row>
    <row r="206" spans="1:11" s="6" customFormat="1" x14ac:dyDescent="0.25">
      <c r="A206" s="4" t="s">
        <v>29</v>
      </c>
      <c r="B206" s="4" t="s">
        <v>4</v>
      </c>
      <c r="C206" s="4" t="s">
        <v>4</v>
      </c>
      <c r="D206" s="4" t="s">
        <v>26</v>
      </c>
      <c r="E206" s="9">
        <f>SUM(E173,E177,E181,E185,E189,E193,E197,E204)</f>
        <v>148258.32</v>
      </c>
      <c r="F206" s="9">
        <f t="shared" ref="F206:K206" si="35">SUM(F173,F177,F181,F185,F189,F193,F197,F204)</f>
        <v>37716.21</v>
      </c>
      <c r="G206" s="9">
        <f t="shared" si="35"/>
        <v>131000</v>
      </c>
      <c r="H206" s="9">
        <f t="shared" si="35"/>
        <v>132815</v>
      </c>
      <c r="I206" s="9">
        <f t="shared" si="35"/>
        <v>129900</v>
      </c>
      <c r="J206" s="9">
        <f t="shared" si="35"/>
        <v>76300</v>
      </c>
      <c r="K206" s="9">
        <f t="shared" si="35"/>
        <v>32750</v>
      </c>
    </row>
    <row r="207" spans="1:11" s="6" customFormat="1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  <c r="K207" s="9"/>
    </row>
    <row r="208" spans="1:11" x14ac:dyDescent="0.25">
      <c r="A208" s="1"/>
      <c r="B208" s="1"/>
      <c r="C208" s="1"/>
      <c r="D208" s="1"/>
      <c r="E208" s="8"/>
      <c r="F208" s="8"/>
      <c r="G208" s="8"/>
      <c r="H208" s="8"/>
      <c r="I208" s="8"/>
      <c r="J208" s="8"/>
      <c r="K208" s="8"/>
    </row>
    <row r="209" spans="1:11" s="6" customFormat="1" x14ac:dyDescent="0.25">
      <c r="A209" s="4" t="s">
        <v>30</v>
      </c>
      <c r="B209" s="4" t="s">
        <v>4</v>
      </c>
      <c r="C209" s="4" t="s">
        <v>4</v>
      </c>
      <c r="D209" s="4" t="s">
        <v>31</v>
      </c>
      <c r="E209" s="10"/>
      <c r="F209" s="10"/>
      <c r="G209" s="10"/>
      <c r="H209" s="10"/>
      <c r="I209" s="10"/>
      <c r="J209" s="10"/>
      <c r="K209" s="10"/>
    </row>
    <row r="210" spans="1:11" x14ac:dyDescent="0.25">
      <c r="A210" s="1"/>
      <c r="B210" s="1"/>
      <c r="C210" s="1"/>
      <c r="D210" s="1"/>
      <c r="E210" s="7"/>
      <c r="F210" s="7"/>
      <c r="G210" s="7"/>
      <c r="I210" s="7"/>
      <c r="J210" s="7"/>
      <c r="K210" s="7"/>
    </row>
    <row r="211" spans="1:11" x14ac:dyDescent="0.25">
      <c r="A211" s="1" t="s">
        <v>4</v>
      </c>
      <c r="B211" s="1" t="s">
        <v>39</v>
      </c>
      <c r="C211" s="1" t="s">
        <v>4</v>
      </c>
      <c r="D211" s="1" t="s">
        <v>40</v>
      </c>
      <c r="E211" s="7"/>
      <c r="F211" s="7"/>
      <c r="G211" s="7"/>
      <c r="I211" s="7"/>
      <c r="J211" s="7"/>
      <c r="K211" s="7"/>
    </row>
    <row r="212" spans="1:11" x14ac:dyDescent="0.25">
      <c r="A212" s="1" t="s">
        <v>4</v>
      </c>
      <c r="B212" s="1" t="s">
        <v>4</v>
      </c>
      <c r="C212" s="1" t="s">
        <v>121</v>
      </c>
      <c r="D212" s="1" t="s">
        <v>120</v>
      </c>
      <c r="E212" s="8">
        <v>18065</v>
      </c>
      <c r="F212" s="8">
        <v>24084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</row>
    <row r="213" spans="1:11" s="6" customFormat="1" x14ac:dyDescent="0.25">
      <c r="A213" s="4" t="s">
        <v>4</v>
      </c>
      <c r="B213" s="4" t="s">
        <v>49</v>
      </c>
      <c r="C213" s="4" t="s">
        <v>4</v>
      </c>
      <c r="D213" s="4" t="s">
        <v>40</v>
      </c>
      <c r="E213" s="9">
        <f>SUM(E212)</f>
        <v>18065</v>
      </c>
      <c r="F213" s="9">
        <f t="shared" ref="F213:K213" si="36">SUM(F212)</f>
        <v>24084</v>
      </c>
      <c r="G213" s="9">
        <f t="shared" si="36"/>
        <v>0</v>
      </c>
      <c r="H213" s="9">
        <f t="shared" si="36"/>
        <v>0</v>
      </c>
      <c r="I213" s="9">
        <f t="shared" si="36"/>
        <v>0</v>
      </c>
      <c r="J213" s="9">
        <f t="shared" si="36"/>
        <v>0</v>
      </c>
      <c r="K213" s="9">
        <f t="shared" si="36"/>
        <v>0</v>
      </c>
    </row>
    <row r="214" spans="1:11" x14ac:dyDescent="0.25">
      <c r="A214" s="1"/>
      <c r="B214" s="1"/>
      <c r="C214" s="1"/>
      <c r="D214" s="1"/>
      <c r="E214" s="8"/>
      <c r="F214" s="8"/>
      <c r="G214" s="8"/>
      <c r="H214" s="8"/>
      <c r="I214" s="8"/>
      <c r="J214" s="8"/>
      <c r="K214" s="8"/>
    </row>
    <row r="215" spans="1:11" x14ac:dyDescent="0.25">
      <c r="A215" s="1" t="s">
        <v>4</v>
      </c>
      <c r="B215" s="1" t="s">
        <v>56</v>
      </c>
      <c r="C215" s="1" t="s">
        <v>4</v>
      </c>
      <c r="D215" s="1" t="s">
        <v>57</v>
      </c>
      <c r="E215" s="7"/>
      <c r="F215" s="7"/>
      <c r="G215" s="7"/>
      <c r="I215" s="7"/>
      <c r="J215" s="7"/>
      <c r="K215" s="7"/>
    </row>
    <row r="216" spans="1:11" x14ac:dyDescent="0.25">
      <c r="A216" s="1" t="s">
        <v>4</v>
      </c>
      <c r="B216" s="1" t="s">
        <v>4</v>
      </c>
      <c r="C216" s="1" t="s">
        <v>123</v>
      </c>
      <c r="D216" s="1" t="s">
        <v>122</v>
      </c>
      <c r="E216" s="8">
        <v>62700</v>
      </c>
      <c r="F216" s="8">
        <v>47377.21</v>
      </c>
      <c r="G216" s="8">
        <v>45500</v>
      </c>
      <c r="H216" s="8">
        <v>29500</v>
      </c>
      <c r="I216" s="8">
        <v>0</v>
      </c>
      <c r="J216" s="8">
        <v>0</v>
      </c>
      <c r="K216" s="8">
        <v>0</v>
      </c>
    </row>
    <row r="217" spans="1:11" s="6" customFormat="1" x14ac:dyDescent="0.25">
      <c r="A217" s="4" t="s">
        <v>4</v>
      </c>
      <c r="B217" s="4" t="s">
        <v>60</v>
      </c>
      <c r="C217" s="4" t="s">
        <v>4</v>
      </c>
      <c r="D217" s="4" t="s">
        <v>57</v>
      </c>
      <c r="E217" s="9">
        <f>SUM(E216)</f>
        <v>62700</v>
      </c>
      <c r="F217" s="9">
        <f t="shared" ref="F217:K217" si="37">SUM(F216)</f>
        <v>47377.21</v>
      </c>
      <c r="G217" s="9">
        <f t="shared" si="37"/>
        <v>45500</v>
      </c>
      <c r="H217" s="9">
        <f t="shared" si="37"/>
        <v>29500</v>
      </c>
      <c r="I217" s="9">
        <f t="shared" si="37"/>
        <v>0</v>
      </c>
      <c r="J217" s="9">
        <f t="shared" si="37"/>
        <v>0</v>
      </c>
      <c r="K217" s="9">
        <f t="shared" si="37"/>
        <v>0</v>
      </c>
    </row>
    <row r="218" spans="1:11" s="6" customFormat="1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  <c r="K218" s="9"/>
    </row>
    <row r="219" spans="1:11" s="6" customFormat="1" x14ac:dyDescent="0.25">
      <c r="A219" s="4" t="s">
        <v>36</v>
      </c>
      <c r="B219" s="4" t="s">
        <v>4</v>
      </c>
      <c r="C219" s="4" t="s">
        <v>4</v>
      </c>
      <c r="D219" s="4" t="s">
        <v>31</v>
      </c>
      <c r="E219" s="9">
        <f>SUM(E213,E217)</f>
        <v>80765</v>
      </c>
      <c r="F219" s="9">
        <f t="shared" ref="F219:K219" si="38">SUM(F213,F217)</f>
        <v>71461.209999999992</v>
      </c>
      <c r="G219" s="9">
        <f t="shared" si="38"/>
        <v>45500</v>
      </c>
      <c r="H219" s="9">
        <f t="shared" si="38"/>
        <v>29500</v>
      </c>
      <c r="I219" s="9">
        <f t="shared" si="38"/>
        <v>0</v>
      </c>
      <c r="J219" s="9">
        <f t="shared" si="38"/>
        <v>0</v>
      </c>
      <c r="K219" s="9">
        <f t="shared" si="38"/>
        <v>0</v>
      </c>
    </row>
    <row r="220" spans="1:11" s="6" customFormat="1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  <c r="K220" s="9"/>
    </row>
    <row r="221" spans="1:11" s="6" customFormat="1" x14ac:dyDescent="0.25">
      <c r="A221" s="4" t="s">
        <v>37</v>
      </c>
      <c r="B221" s="4" t="s">
        <v>4</v>
      </c>
      <c r="C221" s="4" t="s">
        <v>4</v>
      </c>
      <c r="D221" s="4" t="s">
        <v>4</v>
      </c>
      <c r="E221" s="9">
        <f>SUM(E160,E206,E219)</f>
        <v>447165.57</v>
      </c>
      <c r="F221" s="9">
        <f t="shared" ref="F221:K221" si="39">SUM(F160,F206,F219)</f>
        <v>303479.68000000005</v>
      </c>
      <c r="G221" s="9">
        <f t="shared" si="39"/>
        <v>388000</v>
      </c>
      <c r="H221" s="9">
        <f t="shared" si="39"/>
        <v>373163</v>
      </c>
      <c r="I221" s="9">
        <f t="shared" si="39"/>
        <v>357000</v>
      </c>
      <c r="J221" s="9">
        <f t="shared" si="39"/>
        <v>305000</v>
      </c>
      <c r="K221" s="9">
        <f t="shared" si="39"/>
        <v>306000</v>
      </c>
    </row>
    <row r="222" spans="1:11" x14ac:dyDescent="0.25">
      <c r="A222" s="1"/>
      <c r="B222" s="1"/>
      <c r="C222" s="1"/>
      <c r="D222" s="1"/>
      <c r="E222" s="8"/>
      <c r="F222" s="8"/>
      <c r="G222" s="8"/>
      <c r="H222" s="8"/>
      <c r="I222" s="8"/>
      <c r="J222" s="8"/>
      <c r="K222" s="8"/>
    </row>
    <row r="224" spans="1:11" hidden="1" x14ac:dyDescent="0.25">
      <c r="A224" t="s">
        <v>141</v>
      </c>
      <c r="E224" s="7"/>
      <c r="F224" s="7"/>
    </row>
    <row r="225" spans="1:6" hidden="1" x14ac:dyDescent="0.25">
      <c r="E225" s="7"/>
      <c r="F225" s="7"/>
    </row>
    <row r="226" spans="1:6" hidden="1" x14ac:dyDescent="0.25">
      <c r="E226" s="7"/>
      <c r="F226" s="7"/>
    </row>
    <row r="227" spans="1:6" hidden="1" x14ac:dyDescent="0.25">
      <c r="A227" t="s">
        <v>140</v>
      </c>
      <c r="E227" s="7"/>
      <c r="F227" s="7"/>
    </row>
    <row r="228" spans="1:6" hidden="1" x14ac:dyDescent="0.25">
      <c r="E228" s="7"/>
      <c r="F228" s="7"/>
    </row>
    <row r="229" spans="1:6" x14ac:dyDescent="0.25">
      <c r="E229" s="7"/>
      <c r="F229" s="7"/>
    </row>
    <row r="230" spans="1:6" hidden="1" x14ac:dyDescent="0.25">
      <c r="A230" t="s">
        <v>142</v>
      </c>
      <c r="E230" s="7"/>
      <c r="F230" s="7"/>
    </row>
  </sheetData>
  <sheetProtection selectLockedCells="1" selectUnlockedCells="1"/>
  <customSheetViews>
    <customSheetView guid="{6E23DDC4-E9D3-4548-908C-043BB37596E5}" hiddenRows="1" showRuler="0" topLeftCell="A21">
      <selection activeCell="K21" sqref="K21"/>
      <pageMargins left="0.7" right="0.7" top="0.75" bottom="0.75" header="0.3" footer="0.3"/>
      <pageSetup paperSize="9" orientation="landscape" r:id="rId1"/>
      <headerFooter>
        <oddFooter>&amp;C
&amp;P</oddFooter>
      </headerFooter>
    </customSheetView>
  </customSheetViews>
  <mergeCells count="2">
    <mergeCell ref="A1:K1"/>
    <mergeCell ref="A2:K2"/>
  </mergeCells>
  <pageMargins left="0.7" right="0.7" top="0.75" bottom="0.75" header="0.3" footer="0.3"/>
  <pageSetup paperSize="9" orientation="landscape" r:id="rId2"/>
  <headerFooter>
    <oddFooter>&amp;C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E23DDC4-E9D3-4548-908C-043BB37596E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FR_2017_OZ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Emília Križkova</dc:creator>
  <cp:lastModifiedBy>Emília Križkova</cp:lastModifiedBy>
  <cp:lastPrinted>2016-12-01T08:45:02Z</cp:lastPrinted>
  <dcterms:created xsi:type="dcterms:W3CDTF">2016-11-28T12:11:27Z</dcterms:created>
  <dcterms:modified xsi:type="dcterms:W3CDTF">2017-02-21T11:32:09Z</dcterms:modified>
</cp:coreProperties>
</file>